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12330"/>
  </bookViews>
  <sheets>
    <sheet name="Planilha de qualificação" sheetId="1" r:id="rId1"/>
  </sheets>
  <calcPr calcId="162913"/>
</workbook>
</file>

<file path=xl/calcChain.xml><?xml version="1.0" encoding="utf-8"?>
<calcChain xmlns="http://schemas.openxmlformats.org/spreadsheetml/2006/main">
  <c r="H78" i="1"/>
  <c r="H75"/>
  <c r="H72"/>
  <c r="H71"/>
  <c r="H70"/>
  <c r="H69"/>
  <c r="H68"/>
  <c r="H66"/>
  <c r="H65"/>
  <c r="H62"/>
  <c r="H61"/>
  <c r="H60"/>
  <c r="H58"/>
  <c r="H55"/>
  <c r="H54"/>
  <c r="H53"/>
  <c r="H50"/>
  <c r="H48"/>
  <c r="H45"/>
  <c r="H39"/>
  <c r="H38"/>
  <c r="G50" l="1"/>
  <c r="I50" s="1"/>
  <c r="G49"/>
  <c r="G48"/>
  <c r="I48" s="1"/>
  <c r="H49" l="1"/>
  <c r="I49" s="1"/>
  <c r="G22"/>
  <c r="H22" s="1"/>
  <c r="I22" s="1"/>
  <c r="G21"/>
  <c r="H21" s="1"/>
  <c r="I21" s="1"/>
  <c r="G13"/>
  <c r="H13" s="1"/>
  <c r="I13" s="1"/>
  <c r="G12"/>
  <c r="H12" s="1"/>
  <c r="I12" s="1"/>
  <c r="G7" l="1"/>
  <c r="H7" s="1"/>
  <c r="I7" s="1"/>
  <c r="B86"/>
  <c r="G78"/>
  <c r="I78" s="1"/>
  <c r="G75"/>
  <c r="I75" s="1"/>
  <c r="G72"/>
  <c r="I72" s="1"/>
  <c r="G71"/>
  <c r="I71" s="1"/>
  <c r="G70"/>
  <c r="I70" s="1"/>
  <c r="G69"/>
  <c r="I69" s="1"/>
  <c r="G68"/>
  <c r="I68" s="1"/>
  <c r="G66"/>
  <c r="I66" s="1"/>
  <c r="G65"/>
  <c r="I65" s="1"/>
  <c r="G63"/>
  <c r="H63" s="1"/>
  <c r="G62"/>
  <c r="I62" s="1"/>
  <c r="G61"/>
  <c r="I61" s="1"/>
  <c r="G60"/>
  <c r="I60" s="1"/>
  <c r="G58"/>
  <c r="I58" s="1"/>
  <c r="G57"/>
  <c r="G56"/>
  <c r="G55"/>
  <c r="I55" s="1"/>
  <c r="G54"/>
  <c r="I54" s="1"/>
  <c r="G53"/>
  <c r="I53" s="1"/>
  <c r="G47"/>
  <c r="H47" s="1"/>
  <c r="G46"/>
  <c r="G45"/>
  <c r="I45" s="1"/>
  <c r="G41"/>
  <c r="G39"/>
  <c r="I39" s="1"/>
  <c r="G38"/>
  <c r="I38" s="1"/>
  <c r="G31"/>
  <c r="H31" s="1"/>
  <c r="I31" s="1"/>
  <c r="G20"/>
  <c r="H20" s="1"/>
  <c r="I20" s="1"/>
  <c r="G19"/>
  <c r="H19" s="1"/>
  <c r="I19" s="1"/>
  <c r="G18"/>
  <c r="H18" s="1"/>
  <c r="I18" s="1"/>
  <c r="G17"/>
  <c r="H17" s="1"/>
  <c r="I17" s="1"/>
  <c r="G16"/>
  <c r="H16" s="1"/>
  <c r="I16" s="1"/>
  <c r="G11"/>
  <c r="H11" s="1"/>
  <c r="I11" s="1"/>
  <c r="G10"/>
  <c r="H10" s="1"/>
  <c r="I10" s="1"/>
  <c r="G9"/>
  <c r="H9" s="1"/>
  <c r="I9" s="1"/>
  <c r="G8"/>
  <c r="H8" s="1"/>
  <c r="I8" s="1"/>
  <c r="H46" l="1"/>
  <c r="I46" s="1"/>
  <c r="H41"/>
  <c r="I41" s="1"/>
  <c r="H56"/>
  <c r="I56" s="1"/>
  <c r="H57"/>
  <c r="I57" s="1"/>
  <c r="I47"/>
  <c r="I63"/>
  <c r="H23"/>
  <c r="I24" s="1"/>
  <c r="I26" s="1"/>
  <c r="I79" l="1"/>
  <c r="I81" s="1"/>
  <c r="C88" s="1"/>
  <c r="D88" s="1"/>
</calcChain>
</file>

<file path=xl/sharedStrings.xml><?xml version="1.0" encoding="utf-8"?>
<sst xmlns="http://schemas.openxmlformats.org/spreadsheetml/2006/main" count="131" uniqueCount="83">
  <si>
    <t>Peso</t>
  </si>
  <si>
    <t>Limite</t>
  </si>
  <si>
    <t>Quantidade</t>
  </si>
  <si>
    <t>Valor do item</t>
  </si>
  <si>
    <t>Valor considerado</t>
  </si>
  <si>
    <t>Sub-total</t>
  </si>
  <si>
    <t>ATIVIDADES SEM LIMITES DE PONTOS</t>
  </si>
  <si>
    <t>A - ATIVIDADES DE PESQUISA E EXTENSÃO REALIZADAS A PARTIR DA DATA DA MATRÍCULA DO DOUTORADO</t>
  </si>
  <si>
    <r>
      <t xml:space="preserve">Trabalhos bibliográficos </t>
    </r>
    <r>
      <rPr>
        <b/>
        <sz val="11"/>
        <color rgb="FFFF0000"/>
        <rFont val="Times New Roman"/>
        <family val="1"/>
      </rPr>
      <t>COM participação de DOCENTE PERMANENTE PPGCS</t>
    </r>
    <r>
      <rPr>
        <b/>
        <sz val="11"/>
        <color rgb="FF000000"/>
        <rFont val="Times New Roman"/>
        <family val="1"/>
      </rPr>
      <t>, publicados ou com aceite final comprovado</t>
    </r>
  </si>
  <si>
    <t>pts/publicação</t>
  </si>
  <si>
    <t>¥</t>
  </si>
  <si>
    <t>Livro publicado após ser submetido ao Conselho Editorial e registrado em editora legalmente estabelecida</t>
  </si>
  <si>
    <t>Texto Acadêmico/Técnico publicado dentro de normas específicas</t>
  </si>
  <si>
    <t>Editoração ou organização de Livro Técnico ou Anais de Congressos de Sociedades Científicas</t>
  </si>
  <si>
    <t>Total aproveitado</t>
  </si>
  <si>
    <t>A - DESEMPENHO ACADÊMICO NO DOUTORADO</t>
  </si>
  <si>
    <t>Nota*</t>
  </si>
  <si>
    <t>pts</t>
  </si>
  <si>
    <t xml:space="preserve">*Cálculo , por média simples, considerando-se o maior valor do intervalo, de pelo menos cinco disciplinas obrigatórias no doutorado: Física do Solo; Fertilidade do Solo; Microbiologia e Bioquímica do Solo; Pedologia Básica; Pedologia Aplicada; Mineralogia e Química do Solo; Nutrição Mineral de Plantas. </t>
  </si>
  <si>
    <t>As disciplinas obrigatórias cursadas no mestrado, seja na UFLA ou em outra instituição, e aproveitadas no doutorado, podem ser consideradas no cálculo do Desempenho Acadêmico, desde que apresentado histórico de curso.</t>
  </si>
  <si>
    <t xml:space="preserve">Destacar no histórico as disciplinas utilizadas no cálculo. </t>
  </si>
  <si>
    <t>B - ATIVIDADES DE ENSINO REALIZADAS A PARTIR DA DATA DA MATRÍCULA DO DOUTORADO</t>
  </si>
  <si>
    <t>Aulas de graduação e pós-graduação</t>
  </si>
  <si>
    <r>
      <t xml:space="preserve">Aulas presenciais e/ou a distância em cursos de graduação e de pós-graduação </t>
    </r>
    <r>
      <rPr>
        <i/>
        <sz val="11"/>
        <color rgb="FF000000"/>
        <rFont val="Times New Roman"/>
        <family val="1"/>
      </rPr>
      <t>stricto sensu</t>
    </r>
    <r>
      <rPr>
        <sz val="11"/>
        <color rgb="FF000000"/>
        <rFont val="Times New Roman"/>
        <family val="1"/>
      </rPr>
      <t xml:space="preserve"> </t>
    </r>
  </si>
  <si>
    <t>pts/hora-aula</t>
  </si>
  <si>
    <r>
      <t>Tutoria em cursos de graduação e de pós-graduação (</t>
    </r>
    <r>
      <rPr>
        <i/>
        <sz val="11"/>
        <color rgb="FF000000"/>
        <rFont val="Times New Roman"/>
        <family val="1"/>
      </rPr>
      <t>lato sensu</t>
    </r>
    <r>
      <rPr>
        <sz val="11"/>
        <color rgb="FF000000"/>
        <rFont val="Times New Roman"/>
        <family val="1"/>
      </rPr>
      <t xml:space="preserve"> ou </t>
    </r>
    <r>
      <rPr>
        <i/>
        <sz val="11"/>
        <color rgb="FF000000"/>
        <rFont val="Times New Roman"/>
        <family val="1"/>
      </rPr>
      <t>stricto sensu</t>
    </r>
    <r>
      <rPr>
        <sz val="11"/>
        <color rgb="FF000000"/>
        <rFont val="Times New Roman"/>
        <family val="1"/>
      </rPr>
      <t>)</t>
    </r>
  </si>
  <si>
    <t>Participação em bancas examinadoras</t>
  </si>
  <si>
    <t>Participação em bancas de defesa de Monografia/Trabalho de Conclusão de Curso de graduação e Especialização</t>
  </si>
  <si>
    <t>pts/banca</t>
  </si>
  <si>
    <t>C - DEMAIS ATIVIDADES DE PESQUISA E EXTENSÃO REALIZADAS A PARTIR DA DATA DA MATRÍCULA DO DOUTORADO</t>
  </si>
  <si>
    <t>Demais produções bibliográficas</t>
  </si>
  <si>
    <t>Artigos em jornais e revistas de circulação nacional e/ou internacional</t>
  </si>
  <si>
    <t>Eventos</t>
  </si>
  <si>
    <t>Participação em congressos, seminários e demais eventos técnico-científicos</t>
  </si>
  <si>
    <t>Sem apresentação de trabalho no Brasil</t>
  </si>
  <si>
    <t>pts/evento</t>
  </si>
  <si>
    <t>Com apresentação de trabalho no Brasil</t>
  </si>
  <si>
    <t>Com apresentação oral de trabalhos no Brasil</t>
  </si>
  <si>
    <t>Sem apresentação de trabalho no exterior</t>
  </si>
  <si>
    <t>Com apresentação de trabalho no exterior</t>
  </si>
  <si>
    <t>Com apresentação oral de trabalhos no exterior</t>
  </si>
  <si>
    <t>Organização de congressos ou similares</t>
  </si>
  <si>
    <t>Evento Local</t>
  </si>
  <si>
    <t>Evento Regional</t>
  </si>
  <si>
    <t>Evento Nacional</t>
  </si>
  <si>
    <t>Evento Internacional</t>
  </si>
  <si>
    <t>Outras atividades de pesquisa</t>
  </si>
  <si>
    <t>Consultor "ad hoc" em congressos, simpósios, seminários e similares</t>
  </si>
  <si>
    <t>Consultor "ad hoc" em periódicos</t>
  </si>
  <si>
    <t>pts/periódico</t>
  </si>
  <si>
    <t>Atividades de extensão</t>
  </si>
  <si>
    <t>Curso (&lt; 20 h de duração) dentro da área</t>
  </si>
  <si>
    <t>pts/curso</t>
  </si>
  <si>
    <r>
      <t>Curso (</t>
    </r>
    <r>
      <rPr>
        <sz val="11"/>
        <rFont val="Calibri"/>
        <family val="2"/>
      </rPr>
      <t>≥</t>
    </r>
    <r>
      <rPr>
        <sz val="11"/>
        <rFont val="Times New Roman"/>
        <family val="1"/>
      </rPr>
      <t xml:space="preserve"> 20 h de duração) dentro da área</t>
    </r>
  </si>
  <si>
    <t>Aulas presenciais e/ou a distância em cursos de especialização, aperfeiçoamento ou atividade de extensão</t>
  </si>
  <si>
    <t>Ministração de palestras e conferências/cursos relacionados à Ciência do Solo</t>
  </si>
  <si>
    <t>Monitoria em dias-de-campo, exposição, demonstração, visitas técnicas e reuniões técnicas</t>
  </si>
  <si>
    <t>D - ATIVIDADES DE GESTÃO ACADÊMICA REALIZADAS A PARTIR DA DATA DA MATRÍCULA DO DOUTORADO</t>
  </si>
  <si>
    <t>Representante de associação de classe</t>
  </si>
  <si>
    <t>pts/semestre</t>
  </si>
  <si>
    <t>E - OUTRAS ATIVIDADES RELEVANTES REALIZADAS A PARTIR DA DATA DA MATRÍCULA DO DOUTORADO</t>
  </si>
  <si>
    <t>Caso haja alguma atividade relevante não contemplada nos itens anteriores, a banca poderá pontuar a atividade desde que elaborada justificativa fundamentada</t>
  </si>
  <si>
    <t>pts/atividade relevante</t>
  </si>
  <si>
    <t>Total das atividades com limite de pontos</t>
  </si>
  <si>
    <t>Resultado da Qualificação pelo Método da Planilha do PPGCS</t>
  </si>
  <si>
    <t>Total da matriz</t>
  </si>
  <si>
    <t>Artigo científico com JCR do ano de avaliação maior que 3,001</t>
  </si>
  <si>
    <t>Artigo científico com JCR do ano de avaliação entre 1,501-3,000</t>
  </si>
  <si>
    <t>Artigo científico com classificação JCR do ano de avaliação entre 1,001-1,500</t>
  </si>
  <si>
    <t>Artigo científico com classificação JCR do ano de avaliação entre 0,501-1,000</t>
  </si>
  <si>
    <t>Artigo científico com classificação JCR do ano de avaliação entre 0,001-0,500 </t>
  </si>
  <si>
    <t>Total das atividades de pesquisa e extensão</t>
  </si>
  <si>
    <r>
      <t xml:space="preserve">Trabalhos bibliográficos </t>
    </r>
    <r>
      <rPr>
        <b/>
        <sz val="11"/>
        <color rgb="FFFF0000"/>
        <rFont val="Times New Roman"/>
        <family val="1"/>
      </rPr>
      <t>SEM participação de DOCENTE PERMANENTE PPGCS ou derivado de dissertação de mestrado</t>
    </r>
    <r>
      <rPr>
        <b/>
        <sz val="11"/>
        <color rgb="FF000000"/>
        <rFont val="Times New Roman"/>
        <family val="1"/>
      </rPr>
      <t>, publicados ou com aceite final comprovado</t>
    </r>
  </si>
  <si>
    <r>
      <t xml:space="preserve">PLANILHA DE QUALIFICAÇÃO DO PROGRAMA DE PÓS-GRADUAÇÃO EM CIÊNCIA DO SOLO </t>
    </r>
    <r>
      <rPr>
        <b/>
        <sz val="11"/>
        <color rgb="FFFF0000"/>
        <rFont val="Times New Roman"/>
        <family val="1"/>
      </rPr>
      <t>(só serão consideradas atividades realizadas durante o curso de doutorado e relacionados com a área)</t>
    </r>
  </si>
  <si>
    <t>ATIVIDADES COM LIMITE DE 12 PONTOS</t>
  </si>
  <si>
    <t>Depósitos de patente de produtos ou processos relacionados à área de Ciência do Solo</t>
  </si>
  <si>
    <t>Patente concedida de produtos ou processos relacionados à área de Ciência do Solo</t>
  </si>
  <si>
    <t>pts/depósito</t>
  </si>
  <si>
    <t xml:space="preserve">pts/patente </t>
  </si>
  <si>
    <t>ATIVIDADES COM LIMITE: A,  B, C, D e E = 38 PONTOS</t>
  </si>
  <si>
    <r>
      <t xml:space="preserve">Resumo simples ou expandido em anais de congresso, simpósios, seminários e similares em eventos internacionais, </t>
    </r>
    <r>
      <rPr>
        <sz val="11"/>
        <rFont val="Times New Roman"/>
        <family val="1"/>
      </rPr>
      <t>artigos cientificos em revistas sem JCR</t>
    </r>
  </si>
  <si>
    <r>
      <t xml:space="preserve">Resumo simples ou expandido em anais de congresso, simpósios, seminários e similares em eventos nacionais, regionais e locais, </t>
    </r>
    <r>
      <rPr>
        <sz val="11"/>
        <rFont val="Times New Roman"/>
        <family val="1"/>
      </rPr>
      <t>artigos cientificos em revistas sem JCR</t>
    </r>
  </si>
  <si>
    <t>Aluno:       Data de Matrícula:      Número de Matrícula:        Data de entrega da planilha:</t>
  </si>
</sst>
</file>

<file path=xl/styles.xml><?xml version="1.0" encoding="utf-8"?>
<styleSheet xmlns="http://schemas.openxmlformats.org/spreadsheetml/2006/main">
  <numFmts count="1">
    <numFmt numFmtId="164" formatCode="0.0"/>
  </numFmts>
  <fonts count="23">
    <font>
      <sz val="11"/>
      <color rgb="FF000000"/>
      <name val="Calibri"/>
    </font>
    <font>
      <sz val="12"/>
      <color rgb="FF000000"/>
      <name val="Times New Roman"/>
      <family val="1"/>
    </font>
    <font>
      <sz val="11"/>
      <color rgb="FF000000"/>
      <name val="Times New Roman"/>
      <family val="1"/>
    </font>
    <font>
      <i/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sz val="11"/>
      <name val="Calibri"/>
      <family val="2"/>
    </font>
    <font>
      <sz val="11"/>
      <color rgb="FF000000"/>
      <name val="Noto Sans Symbols"/>
    </font>
    <font>
      <i/>
      <sz val="9"/>
      <color rgb="FFC00000"/>
      <name val="Arial"/>
      <family val="2"/>
    </font>
    <font>
      <b/>
      <sz val="12"/>
      <color rgb="FF000000"/>
      <name val="Times New Roman"/>
      <family val="1"/>
    </font>
    <font>
      <i/>
      <sz val="9"/>
      <color rgb="FF000000"/>
      <name val="Arial"/>
      <family val="2"/>
    </font>
    <font>
      <i/>
      <sz val="10"/>
      <color rgb="FFC00000"/>
      <name val="Times New Roman"/>
      <family val="1"/>
    </font>
    <font>
      <sz val="11"/>
      <name val="Times New Roman"/>
      <family val="1"/>
    </font>
    <font>
      <i/>
      <sz val="11"/>
      <name val="Times New Roman"/>
      <family val="1"/>
    </font>
    <font>
      <b/>
      <sz val="11"/>
      <name val="Times New Roman"/>
      <family val="1"/>
    </font>
    <font>
      <b/>
      <sz val="16"/>
      <color rgb="FF000000"/>
      <name val="Times New Roman"/>
      <family val="1"/>
    </font>
    <font>
      <sz val="14"/>
      <color rgb="FF000000"/>
      <name val="Times New Roman"/>
      <family val="1"/>
    </font>
    <font>
      <i/>
      <sz val="12"/>
      <color rgb="FF000000"/>
      <name val="Times New Roman"/>
      <family val="1"/>
    </font>
    <font>
      <b/>
      <sz val="11"/>
      <color rgb="FFFF0000"/>
      <name val="Times New Roman"/>
      <family val="1"/>
    </font>
    <font>
      <sz val="10"/>
      <color rgb="FF000000"/>
      <name val="Arial"/>
      <family val="2"/>
    </font>
    <font>
      <b/>
      <sz val="11"/>
      <color rgb="FF000000"/>
      <name val="Times New Roman"/>
      <family val="1"/>
    </font>
    <font>
      <b/>
      <sz val="12"/>
      <color rgb="FF000000"/>
      <name val="Times New Roman"/>
      <family val="1"/>
    </font>
    <font>
      <sz val="11"/>
      <color rgb="FF000000"/>
      <name val="Times New Roman"/>
      <family val="1"/>
    </font>
    <font>
      <b/>
      <sz val="11"/>
      <color rgb="FFFF0000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C2D69B"/>
        <bgColor rgb="FFC2D69B"/>
      </patternFill>
    </fill>
    <fill>
      <patternFill patternType="solid">
        <fgColor rgb="FFDDD9C3"/>
        <bgColor rgb="FFDDD9C3"/>
      </patternFill>
    </fill>
    <fill>
      <patternFill patternType="solid">
        <fgColor rgb="FFFFB433"/>
        <bgColor rgb="FFFFB433"/>
      </patternFill>
    </fill>
    <fill>
      <patternFill patternType="solid">
        <fgColor rgb="FFFFFFA0"/>
        <bgColor rgb="FFFFFFA0"/>
      </patternFill>
    </fill>
    <fill>
      <patternFill patternType="solid">
        <fgColor rgb="FFB6DDE8"/>
        <bgColor rgb="FFB6DDE8"/>
      </patternFill>
    </fill>
    <fill>
      <patternFill patternType="solid">
        <fgColor rgb="FFF2F2F2"/>
        <bgColor rgb="FFF2F2F2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rgb="FFFFFFFF"/>
      </patternFill>
    </fill>
    <fill>
      <patternFill patternType="solid">
        <fgColor theme="2" tint="-9.9978637043366805E-2"/>
        <bgColor rgb="FFDDD9C3"/>
      </patternFill>
    </fill>
  </fills>
  <borders count="60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</borders>
  <cellStyleXfs count="1">
    <xf numFmtId="0" fontId="0" fillId="0" borderId="0"/>
  </cellStyleXfs>
  <cellXfs count="166">
    <xf numFmtId="0" fontId="0" fillId="0" borderId="0" xfId="0" applyFont="1" applyAlignment="1"/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" fillId="0" borderId="0" xfId="0" applyFont="1"/>
    <xf numFmtId="0" fontId="1" fillId="2" borderId="1" xfId="0" applyFont="1" applyFill="1" applyBorder="1"/>
    <xf numFmtId="0" fontId="4" fillId="4" borderId="4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2" fillId="8" borderId="14" xfId="0" applyFont="1" applyFill="1" applyBorder="1" applyAlignment="1">
      <alignment horizontal="center" vertical="center" wrapText="1"/>
    </xf>
    <xf numFmtId="0" fontId="3" fillId="8" borderId="1" xfId="0" applyFont="1" applyFill="1" applyBorder="1" applyAlignment="1">
      <alignment horizontal="center" vertical="center" wrapText="1"/>
    </xf>
    <xf numFmtId="164" fontId="2" fillId="4" borderId="1" xfId="0" applyNumberFormat="1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164" fontId="2" fillId="3" borderId="1" xfId="0" applyNumberFormat="1" applyFont="1" applyFill="1" applyBorder="1" applyAlignment="1">
      <alignment horizontal="center" vertical="center"/>
    </xf>
    <xf numFmtId="164" fontId="2" fillId="4" borderId="15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164" fontId="8" fillId="8" borderId="17" xfId="0" applyNumberFormat="1" applyFont="1" applyFill="1" applyBorder="1" applyAlignment="1">
      <alignment horizontal="center" vertical="center"/>
    </xf>
    <xf numFmtId="164" fontId="1" fillId="4" borderId="18" xfId="0" applyNumberFormat="1" applyFont="1" applyFill="1" applyBorder="1" applyAlignment="1">
      <alignment horizontal="center" vertical="center"/>
    </xf>
    <xf numFmtId="164" fontId="8" fillId="8" borderId="22" xfId="0" applyNumberFormat="1" applyFont="1" applyFill="1" applyBorder="1" applyAlignment="1">
      <alignment horizontal="center" vertical="center" wrapText="1"/>
    </xf>
    <xf numFmtId="164" fontId="1" fillId="4" borderId="23" xfId="0" applyNumberFormat="1" applyFont="1" applyFill="1" applyBorder="1" applyAlignment="1">
      <alignment horizontal="center" vertical="center"/>
    </xf>
    <xf numFmtId="164" fontId="8" fillId="2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 readingOrder="1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 readingOrder="1"/>
    </xf>
    <xf numFmtId="0" fontId="9" fillId="0" borderId="0" xfId="0" applyFont="1" applyAlignment="1">
      <alignment horizontal="center"/>
    </xf>
    <xf numFmtId="0" fontId="2" fillId="8" borderId="29" xfId="0" applyFont="1" applyFill="1" applyBorder="1" applyAlignment="1">
      <alignment horizontal="center" vertical="center"/>
    </xf>
    <xf numFmtId="0" fontId="3" fillId="8" borderId="1" xfId="0" applyFont="1" applyFill="1" applyBorder="1" applyAlignment="1">
      <alignment horizontal="center" vertical="center"/>
    </xf>
    <xf numFmtId="164" fontId="2" fillId="4" borderId="30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 readingOrder="1"/>
    </xf>
    <xf numFmtId="0" fontId="10" fillId="2" borderId="29" xfId="0" applyFont="1" applyFill="1" applyBorder="1" applyAlignment="1">
      <alignment horizontal="right" vertical="center"/>
    </xf>
    <xf numFmtId="0" fontId="10" fillId="2" borderId="1" xfId="0" applyFont="1" applyFill="1" applyBorder="1" applyAlignment="1">
      <alignment horizontal="right" vertical="center"/>
    </xf>
    <xf numFmtId="0" fontId="10" fillId="2" borderId="30" xfId="0" applyFont="1" applyFill="1" applyBorder="1" applyAlignment="1">
      <alignment horizontal="right" vertical="center"/>
    </xf>
    <xf numFmtId="0" fontId="2" fillId="8" borderId="29" xfId="0" applyFont="1" applyFill="1" applyBorder="1" applyAlignment="1">
      <alignment horizontal="center" vertical="center" wrapText="1"/>
    </xf>
    <xf numFmtId="2" fontId="2" fillId="4" borderId="1" xfId="0" applyNumberFormat="1" applyFont="1" applyFill="1" applyBorder="1" applyAlignment="1">
      <alignment horizontal="center" vertical="center"/>
    </xf>
    <xf numFmtId="0" fontId="1" fillId="2" borderId="29" xfId="0" applyFont="1" applyFill="1" applyBorder="1" applyAlignment="1">
      <alignment horizontal="center" vertical="center"/>
    </xf>
    <xf numFmtId="0" fontId="2" fillId="8" borderId="35" xfId="0" applyFont="1" applyFill="1" applyBorder="1" applyAlignment="1">
      <alignment horizontal="center" wrapText="1"/>
    </xf>
    <xf numFmtId="0" fontId="3" fillId="8" borderId="22" xfId="0" applyFont="1" applyFill="1" applyBorder="1" applyAlignment="1">
      <alignment horizontal="center" vertical="center" wrapText="1"/>
    </xf>
    <xf numFmtId="164" fontId="2" fillId="4" borderId="22" xfId="0" applyNumberFormat="1" applyFont="1" applyFill="1" applyBorder="1" applyAlignment="1">
      <alignment horizontal="center" vertical="center"/>
    </xf>
    <xf numFmtId="164" fontId="2" fillId="3" borderId="22" xfId="0" applyNumberFormat="1" applyFont="1" applyFill="1" applyBorder="1" applyAlignment="1">
      <alignment horizontal="center" vertical="center"/>
    </xf>
    <xf numFmtId="164" fontId="2" fillId="4" borderId="36" xfId="0" applyNumberFormat="1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/>
    </xf>
    <xf numFmtId="164" fontId="2" fillId="2" borderId="30" xfId="0" applyNumberFormat="1" applyFont="1" applyFill="1" applyBorder="1" applyAlignment="1">
      <alignment horizontal="center" vertical="center"/>
    </xf>
    <xf numFmtId="0" fontId="3" fillId="8" borderId="29" xfId="0" applyFont="1" applyFill="1" applyBorder="1" applyAlignment="1">
      <alignment horizontal="center" vertical="top"/>
    </xf>
    <xf numFmtId="0" fontId="3" fillId="8" borderId="1" xfId="0" applyFont="1" applyFill="1" applyBorder="1" applyAlignment="1">
      <alignment horizontal="center" vertical="top"/>
    </xf>
    <xf numFmtId="0" fontId="11" fillId="8" borderId="29" xfId="0" applyFont="1" applyFill="1" applyBorder="1" applyAlignment="1">
      <alignment horizontal="center" vertical="center" wrapText="1"/>
    </xf>
    <xf numFmtId="0" fontId="12" fillId="8" borderId="1" xfId="0" applyFont="1" applyFill="1" applyBorder="1" applyAlignment="1">
      <alignment horizontal="center" vertical="center" wrapText="1"/>
    </xf>
    <xf numFmtId="164" fontId="11" fillId="4" borderId="1" xfId="0" applyNumberFormat="1" applyFont="1" applyFill="1" applyBorder="1" applyAlignment="1">
      <alignment horizontal="center" vertical="center"/>
    </xf>
    <xf numFmtId="164" fontId="11" fillId="3" borderId="1" xfId="0" applyNumberFormat="1" applyFont="1" applyFill="1" applyBorder="1" applyAlignment="1">
      <alignment horizontal="center" vertical="center"/>
    </xf>
    <xf numFmtId="164" fontId="11" fillId="4" borderId="30" xfId="0" applyNumberFormat="1" applyFont="1" applyFill="1" applyBorder="1" applyAlignment="1">
      <alignment horizontal="center" vertical="center"/>
    </xf>
    <xf numFmtId="0" fontId="12" fillId="8" borderId="29" xfId="0" applyFont="1" applyFill="1" applyBorder="1" applyAlignment="1">
      <alignment horizontal="center" vertical="center" wrapText="1"/>
    </xf>
    <xf numFmtId="164" fontId="11" fillId="4" borderId="1" xfId="0" applyNumberFormat="1" applyFont="1" applyFill="1" applyBorder="1" applyAlignment="1">
      <alignment horizontal="center" vertical="center" wrapText="1"/>
    </xf>
    <xf numFmtId="164" fontId="11" fillId="3" borderId="1" xfId="0" applyNumberFormat="1" applyFont="1" applyFill="1" applyBorder="1" applyAlignment="1">
      <alignment horizontal="center" vertical="center" wrapText="1"/>
    </xf>
    <xf numFmtId="164" fontId="11" fillId="4" borderId="30" xfId="0" applyNumberFormat="1" applyFont="1" applyFill="1" applyBorder="1" applyAlignment="1">
      <alignment horizontal="center" vertical="center" wrapText="1"/>
    </xf>
    <xf numFmtId="0" fontId="11" fillId="8" borderId="35" xfId="0" applyFont="1" applyFill="1" applyBorder="1" applyAlignment="1">
      <alignment horizontal="center" vertical="center" wrapText="1"/>
    </xf>
    <xf numFmtId="0" fontId="12" fillId="8" borderId="22" xfId="0" applyFont="1" applyFill="1" applyBorder="1" applyAlignment="1">
      <alignment horizontal="center" vertical="center" wrapText="1"/>
    </xf>
    <xf numFmtId="164" fontId="11" fillId="4" borderId="22" xfId="0" applyNumberFormat="1" applyFont="1" applyFill="1" applyBorder="1" applyAlignment="1">
      <alignment horizontal="center" vertical="center" wrapText="1"/>
    </xf>
    <xf numFmtId="164" fontId="11" fillId="3" borderId="22" xfId="0" applyNumberFormat="1" applyFont="1" applyFill="1" applyBorder="1" applyAlignment="1">
      <alignment horizontal="center" vertical="center" wrapText="1"/>
    </xf>
    <xf numFmtId="164" fontId="11" fillId="4" borderId="22" xfId="0" applyNumberFormat="1" applyFont="1" applyFill="1" applyBorder="1" applyAlignment="1">
      <alignment horizontal="center" vertical="center"/>
    </xf>
    <xf numFmtId="164" fontId="11" fillId="4" borderId="36" xfId="0" applyNumberFormat="1" applyFont="1" applyFill="1" applyBorder="1" applyAlignment="1">
      <alignment horizontal="center" vertical="center" wrapText="1"/>
    </xf>
    <xf numFmtId="0" fontId="11" fillId="2" borderId="29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164" fontId="11" fillId="2" borderId="1" xfId="0" applyNumberFormat="1" applyFont="1" applyFill="1" applyBorder="1" applyAlignment="1">
      <alignment horizontal="center" vertical="center"/>
    </xf>
    <xf numFmtId="164" fontId="11" fillId="2" borderId="30" xfId="0" applyNumberFormat="1" applyFont="1" applyFill="1" applyBorder="1" applyAlignment="1">
      <alignment horizontal="center" vertical="center"/>
    </xf>
    <xf numFmtId="0" fontId="11" fillId="8" borderId="37" xfId="0" applyFont="1" applyFill="1" applyBorder="1" applyAlignment="1">
      <alignment horizontal="center" vertical="center" wrapText="1"/>
    </xf>
    <xf numFmtId="0" fontId="12" fillId="8" borderId="5" xfId="0" applyFont="1" applyFill="1" applyBorder="1" applyAlignment="1">
      <alignment horizontal="center" vertical="center" wrapText="1"/>
    </xf>
    <xf numFmtId="2" fontId="11" fillId="4" borderId="5" xfId="0" applyNumberFormat="1" applyFont="1" applyFill="1" applyBorder="1" applyAlignment="1">
      <alignment horizontal="center" vertical="center" wrapText="1"/>
    </xf>
    <xf numFmtId="164" fontId="11" fillId="4" borderId="5" xfId="0" applyNumberFormat="1" applyFont="1" applyFill="1" applyBorder="1" applyAlignment="1">
      <alignment horizontal="center" vertical="center" wrapText="1"/>
    </xf>
    <xf numFmtId="164" fontId="11" fillId="3" borderId="5" xfId="0" applyNumberFormat="1" applyFont="1" applyFill="1" applyBorder="1" applyAlignment="1">
      <alignment horizontal="center" vertical="center" wrapText="1"/>
    </xf>
    <xf numFmtId="164" fontId="11" fillId="4" borderId="5" xfId="0" applyNumberFormat="1" applyFont="1" applyFill="1" applyBorder="1" applyAlignment="1">
      <alignment horizontal="center" vertical="center"/>
    </xf>
    <xf numFmtId="164" fontId="11" fillId="4" borderId="38" xfId="0" applyNumberFormat="1" applyFont="1" applyFill="1" applyBorder="1" applyAlignment="1">
      <alignment horizontal="center" vertical="center" wrapText="1"/>
    </xf>
    <xf numFmtId="0" fontId="2" fillId="2" borderId="29" xfId="0" applyFont="1" applyFill="1" applyBorder="1"/>
    <xf numFmtId="164" fontId="2" fillId="2" borderId="1" xfId="0" applyNumberFormat="1" applyFont="1" applyFill="1" applyBorder="1" applyAlignment="1">
      <alignment vertical="center"/>
    </xf>
    <xf numFmtId="0" fontId="3" fillId="2" borderId="30" xfId="0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vertical="center"/>
    </xf>
    <xf numFmtId="0" fontId="2" fillId="2" borderId="1" xfId="0" applyFont="1" applyFill="1" applyBorder="1"/>
    <xf numFmtId="1" fontId="1" fillId="2" borderId="29" xfId="0" applyNumberFormat="1" applyFont="1" applyFill="1" applyBorder="1" applyAlignment="1">
      <alignment horizontal="center" vertical="center"/>
    </xf>
    <xf numFmtId="164" fontId="15" fillId="2" borderId="45" xfId="0" applyNumberFormat="1" applyFont="1" applyFill="1" applyBorder="1" applyAlignment="1">
      <alignment horizontal="center" vertical="center"/>
    </xf>
    <xf numFmtId="1" fontId="2" fillId="2" borderId="47" xfId="0" applyNumberFormat="1" applyFont="1" applyFill="1" applyBorder="1" applyAlignment="1">
      <alignment horizontal="center" vertical="center"/>
    </xf>
    <xf numFmtId="164" fontId="2" fillId="2" borderId="40" xfId="0" applyNumberFormat="1" applyFont="1" applyFill="1" applyBorder="1" applyAlignment="1">
      <alignment horizontal="center" vertical="center"/>
    </xf>
    <xf numFmtId="0" fontId="2" fillId="2" borderId="40" xfId="0" applyFont="1" applyFill="1" applyBorder="1"/>
    <xf numFmtId="0" fontId="2" fillId="2" borderId="40" xfId="0" applyFont="1" applyFill="1" applyBorder="1" applyAlignment="1">
      <alignment horizontal="center" vertical="center"/>
    </xf>
    <xf numFmtId="0" fontId="3" fillId="2" borderId="4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" fillId="10" borderId="1" xfId="0" applyFont="1" applyFill="1" applyBorder="1" applyAlignment="1">
      <alignment horizontal="center" vertical="center"/>
    </xf>
    <xf numFmtId="0" fontId="21" fillId="8" borderId="29" xfId="0" applyFont="1" applyFill="1" applyBorder="1" applyAlignment="1">
      <alignment horizontal="center" vertical="center" wrapText="1"/>
    </xf>
    <xf numFmtId="0" fontId="1" fillId="2" borderId="46" xfId="0" applyFont="1" applyFill="1" applyBorder="1" applyAlignment="1">
      <alignment horizontal="center" vertical="center"/>
    </xf>
    <xf numFmtId="164" fontId="2" fillId="4" borderId="46" xfId="0" applyNumberFormat="1" applyFont="1" applyFill="1" applyBorder="1" applyAlignment="1">
      <alignment horizontal="center" vertical="center"/>
    </xf>
    <xf numFmtId="0" fontId="6" fillId="4" borderId="46" xfId="0" applyFont="1" applyFill="1" applyBorder="1" applyAlignment="1">
      <alignment horizontal="center" vertical="center"/>
    </xf>
    <xf numFmtId="164" fontId="2" fillId="3" borderId="46" xfId="0" applyNumberFormat="1" applyFont="1" applyFill="1" applyBorder="1" applyAlignment="1">
      <alignment horizontal="center" vertical="center"/>
    </xf>
    <xf numFmtId="0" fontId="6" fillId="11" borderId="46" xfId="0" applyFont="1" applyFill="1" applyBorder="1" applyAlignment="1">
      <alignment horizontal="center" vertical="center"/>
    </xf>
    <xf numFmtId="0" fontId="3" fillId="8" borderId="49" xfId="0" applyFont="1" applyFill="1" applyBorder="1" applyAlignment="1">
      <alignment horizontal="center" vertical="center" wrapText="1"/>
    </xf>
    <xf numFmtId="164" fontId="2" fillId="4" borderId="49" xfId="0" applyNumberFormat="1" applyFont="1" applyFill="1" applyBorder="1" applyAlignment="1">
      <alignment horizontal="center" vertical="center"/>
    </xf>
    <xf numFmtId="0" fontId="6" fillId="4" borderId="49" xfId="0" applyFont="1" applyFill="1" applyBorder="1" applyAlignment="1">
      <alignment horizontal="center" vertical="center"/>
    </xf>
    <xf numFmtId="164" fontId="2" fillId="3" borderId="49" xfId="0" applyNumberFormat="1" applyFont="1" applyFill="1" applyBorder="1" applyAlignment="1">
      <alignment horizontal="center" vertical="center"/>
    </xf>
    <xf numFmtId="164" fontId="2" fillId="4" borderId="50" xfId="0" applyNumberFormat="1" applyFont="1" applyFill="1" applyBorder="1" applyAlignment="1">
      <alignment horizontal="center" vertical="center"/>
    </xf>
    <xf numFmtId="0" fontId="18" fillId="9" borderId="52" xfId="0" applyFont="1" applyFill="1" applyBorder="1" applyAlignment="1">
      <alignment horizontal="center" vertical="center" wrapText="1"/>
    </xf>
    <xf numFmtId="0" fontId="18" fillId="9" borderId="51" xfId="0" applyFont="1" applyFill="1" applyBorder="1" applyAlignment="1">
      <alignment horizontal="center" vertical="center" wrapText="1"/>
    </xf>
    <xf numFmtId="0" fontId="3" fillId="8" borderId="46" xfId="0" applyFont="1" applyFill="1" applyBorder="1" applyAlignment="1">
      <alignment horizontal="center" vertical="center" wrapText="1"/>
    </xf>
    <xf numFmtId="164" fontId="2" fillId="4" borderId="54" xfId="0" applyNumberFormat="1" applyFont="1" applyFill="1" applyBorder="1" applyAlignment="1">
      <alignment horizontal="center" vertical="center"/>
    </xf>
    <xf numFmtId="164" fontId="2" fillId="4" borderId="55" xfId="0" applyNumberFormat="1" applyFont="1" applyFill="1" applyBorder="1" applyAlignment="1">
      <alignment horizontal="center" vertical="center"/>
    </xf>
    <xf numFmtId="0" fontId="18" fillId="9" borderId="46" xfId="0" applyFont="1" applyFill="1" applyBorder="1" applyAlignment="1">
      <alignment horizontal="center" vertical="center" wrapText="1"/>
    </xf>
    <xf numFmtId="164" fontId="2" fillId="4" borderId="56" xfId="0" applyNumberFormat="1" applyFont="1" applyFill="1" applyBorder="1" applyAlignment="1">
      <alignment horizontal="center" vertical="center"/>
    </xf>
    <xf numFmtId="0" fontId="1" fillId="2" borderId="31" xfId="0" applyFont="1" applyFill="1" applyBorder="1" applyAlignment="1">
      <alignment horizontal="center" vertical="center"/>
    </xf>
    <xf numFmtId="0" fontId="11" fillId="8" borderId="31" xfId="0" applyFont="1" applyFill="1" applyBorder="1" applyAlignment="1">
      <alignment horizontal="center" vertical="center" wrapText="1"/>
    </xf>
    <xf numFmtId="0" fontId="12" fillId="8" borderId="46" xfId="0" applyFont="1" applyFill="1" applyBorder="1" applyAlignment="1">
      <alignment horizontal="center" vertical="center" wrapText="1"/>
    </xf>
    <xf numFmtId="164" fontId="11" fillId="4" borderId="46" xfId="0" applyNumberFormat="1" applyFont="1" applyFill="1" applyBorder="1" applyAlignment="1">
      <alignment horizontal="center" vertical="center" wrapText="1"/>
    </xf>
    <xf numFmtId="164" fontId="11" fillId="3" borderId="46" xfId="0" applyNumberFormat="1" applyFont="1" applyFill="1" applyBorder="1" applyAlignment="1">
      <alignment horizontal="center" vertical="center" wrapText="1"/>
    </xf>
    <xf numFmtId="164" fontId="11" fillId="4" borderId="46" xfId="0" applyNumberFormat="1" applyFont="1" applyFill="1" applyBorder="1" applyAlignment="1">
      <alignment horizontal="center" vertical="center"/>
    </xf>
    <xf numFmtId="164" fontId="11" fillId="4" borderId="32" xfId="0" applyNumberFormat="1" applyFont="1" applyFill="1" applyBorder="1" applyAlignment="1">
      <alignment horizontal="center" vertical="center" wrapText="1"/>
    </xf>
    <xf numFmtId="164" fontId="8" fillId="8" borderId="58" xfId="0" applyNumberFormat="1" applyFont="1" applyFill="1" applyBorder="1" applyAlignment="1">
      <alignment horizontal="center" vertical="center"/>
    </xf>
    <xf numFmtId="164" fontId="1" fillId="4" borderId="59" xfId="0" applyNumberFormat="1" applyFont="1" applyFill="1" applyBorder="1" applyAlignment="1">
      <alignment horizontal="center" vertical="center"/>
    </xf>
    <xf numFmtId="164" fontId="6" fillId="4" borderId="1" xfId="0" applyNumberFormat="1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left" vertical="center"/>
    </xf>
    <xf numFmtId="0" fontId="19" fillId="3" borderId="2" xfId="0" applyFont="1" applyFill="1" applyBorder="1" applyAlignment="1">
      <alignment horizontal="center" vertical="center"/>
    </xf>
    <xf numFmtId="0" fontId="5" fillId="0" borderId="3" xfId="0" applyFont="1" applyBorder="1"/>
    <xf numFmtId="0" fontId="4" fillId="5" borderId="7" xfId="0" applyFont="1" applyFill="1" applyBorder="1" applyAlignment="1">
      <alignment horizontal="center" vertical="center"/>
    </xf>
    <xf numFmtId="0" fontId="5" fillId="0" borderId="8" xfId="0" applyFont="1" applyBorder="1"/>
    <xf numFmtId="0" fontId="5" fillId="0" borderId="9" xfId="0" applyFont="1" applyBorder="1"/>
    <xf numFmtId="0" fontId="19" fillId="7" borderId="11" xfId="0" applyFont="1" applyFill="1" applyBorder="1" applyAlignment="1">
      <alignment horizontal="center" vertical="center"/>
    </xf>
    <xf numFmtId="0" fontId="5" fillId="0" borderId="12" xfId="0" applyFont="1" applyBorder="1"/>
    <xf numFmtId="0" fontId="5" fillId="0" borderId="13" xfId="0" applyFont="1" applyBorder="1"/>
    <xf numFmtId="0" fontId="4" fillId="6" borderId="7" xfId="0" applyFont="1" applyFill="1" applyBorder="1" applyAlignment="1">
      <alignment horizontal="center" vertical="center"/>
    </xf>
    <xf numFmtId="0" fontId="5" fillId="0" borderId="17" xfId="0" applyFont="1" applyBorder="1"/>
    <xf numFmtId="0" fontId="5" fillId="0" borderId="53" xfId="0" applyFont="1" applyBorder="1"/>
    <xf numFmtId="0" fontId="4" fillId="7" borderId="52" xfId="0" applyFont="1" applyFill="1" applyBorder="1" applyAlignment="1">
      <alignment horizontal="center" vertical="center"/>
    </xf>
    <xf numFmtId="0" fontId="5" fillId="0" borderId="46" xfId="0" applyFont="1" applyBorder="1"/>
    <xf numFmtId="0" fontId="5" fillId="0" borderId="54" xfId="0" applyFont="1" applyBorder="1"/>
    <xf numFmtId="0" fontId="13" fillId="7" borderId="31" xfId="0" applyFont="1" applyFill="1" applyBorder="1" applyAlignment="1">
      <alignment horizontal="center" vertical="center" wrapText="1"/>
    </xf>
    <xf numFmtId="0" fontId="5" fillId="0" borderId="32" xfId="0" applyFont="1" applyBorder="1"/>
    <xf numFmtId="164" fontId="14" fillId="2" borderId="42" xfId="0" applyNumberFormat="1" applyFont="1" applyFill="1" applyBorder="1" applyAlignment="1">
      <alignment horizontal="center" vertical="center"/>
    </xf>
    <xf numFmtId="0" fontId="5" fillId="0" borderId="43" xfId="0" applyFont="1" applyBorder="1"/>
    <xf numFmtId="0" fontId="5" fillId="0" borderId="44" xfId="0" applyFont="1" applyBorder="1"/>
    <xf numFmtId="164" fontId="1" fillId="2" borderId="31" xfId="0" applyNumberFormat="1" applyFont="1" applyFill="1" applyBorder="1" applyAlignment="1">
      <alignment horizontal="center" vertical="center"/>
    </xf>
    <xf numFmtId="164" fontId="15" fillId="2" borderId="46" xfId="0" applyNumberFormat="1" applyFont="1" applyFill="1" applyBorder="1" applyAlignment="1">
      <alignment horizontal="center" vertical="center"/>
    </xf>
    <xf numFmtId="0" fontId="13" fillId="6" borderId="33" xfId="0" applyFont="1" applyFill="1" applyBorder="1" applyAlignment="1">
      <alignment horizontal="center" vertical="center"/>
    </xf>
    <xf numFmtId="0" fontId="5" fillId="0" borderId="10" xfId="0" applyFont="1" applyBorder="1"/>
    <xf numFmtId="0" fontId="5" fillId="0" borderId="34" xfId="0" applyFont="1" applyBorder="1"/>
    <xf numFmtId="0" fontId="13" fillId="6" borderId="33" xfId="0" applyFont="1" applyFill="1" applyBorder="1" applyAlignment="1">
      <alignment horizontal="center" vertical="center" wrapText="1"/>
    </xf>
    <xf numFmtId="164" fontId="8" fillId="8" borderId="57" xfId="0" applyNumberFormat="1" applyFont="1" applyFill="1" applyBorder="1" applyAlignment="1">
      <alignment horizontal="center" vertical="center"/>
    </xf>
    <xf numFmtId="0" fontId="5" fillId="0" borderId="58" xfId="0" applyFont="1" applyBorder="1"/>
    <xf numFmtId="0" fontId="11" fillId="8" borderId="39" xfId="0" applyFont="1" applyFill="1" applyBorder="1" applyAlignment="1">
      <alignment horizontal="center" vertical="center" wrapText="1"/>
    </xf>
    <xf numFmtId="0" fontId="5" fillId="0" borderId="16" xfId="0" applyFont="1" applyBorder="1"/>
    <xf numFmtId="0" fontId="4" fillId="7" borderId="31" xfId="0" applyFont="1" applyFill="1" applyBorder="1" applyAlignment="1">
      <alignment horizontal="center" vertical="center" wrapText="1"/>
    </xf>
    <xf numFmtId="0" fontId="19" fillId="5" borderId="48" xfId="0" applyFont="1" applyFill="1" applyBorder="1" applyAlignment="1">
      <alignment horizontal="center" vertical="center"/>
    </xf>
    <xf numFmtId="0" fontId="5" fillId="0" borderId="49" xfId="0" applyFont="1" applyBorder="1"/>
    <xf numFmtId="0" fontId="5" fillId="0" borderId="50" xfId="0" applyFont="1" applyBorder="1"/>
    <xf numFmtId="0" fontId="4" fillId="6" borderId="33" xfId="0" applyFont="1" applyFill="1" applyBorder="1" applyAlignment="1">
      <alignment horizontal="center" vertical="center"/>
    </xf>
    <xf numFmtId="0" fontId="4" fillId="7" borderId="31" xfId="0" applyFont="1" applyFill="1" applyBorder="1" applyAlignment="1">
      <alignment horizontal="center" vertical="center"/>
    </xf>
    <xf numFmtId="0" fontId="22" fillId="5" borderId="24" xfId="0" applyFont="1" applyFill="1" applyBorder="1" applyAlignment="1">
      <alignment horizontal="center" vertical="center"/>
    </xf>
    <xf numFmtId="0" fontId="5" fillId="0" borderId="25" xfId="0" applyFont="1" applyBorder="1"/>
    <xf numFmtId="0" fontId="5" fillId="0" borderId="26" xfId="0" applyFont="1" applyBorder="1"/>
    <xf numFmtId="0" fontId="4" fillId="6" borderId="27" xfId="0" applyFont="1" applyFill="1" applyBorder="1" applyAlignment="1">
      <alignment horizontal="center" vertical="center"/>
    </xf>
    <xf numFmtId="0" fontId="5" fillId="0" borderId="20" xfId="0" applyFont="1" applyBorder="1"/>
    <xf numFmtId="0" fontId="5" fillId="0" borderId="28" xfId="0" applyFont="1" applyBorder="1"/>
    <xf numFmtId="164" fontId="8" fillId="8" borderId="19" xfId="0" applyNumberFormat="1" applyFont="1" applyFill="1" applyBorder="1" applyAlignment="1">
      <alignment horizontal="center" vertical="center" wrapText="1"/>
    </xf>
    <xf numFmtId="0" fontId="5" fillId="0" borderId="21" xfId="0" applyFont="1" applyBorder="1"/>
    <xf numFmtId="0" fontId="7" fillId="8" borderId="31" xfId="0" applyFont="1" applyFill="1" applyBorder="1" applyAlignment="1">
      <alignment horizontal="right" vertical="center"/>
    </xf>
    <xf numFmtId="0" fontId="7" fillId="8" borderId="27" xfId="0" applyFont="1" applyFill="1" applyBorder="1" applyAlignment="1">
      <alignment horizontal="right" vertical="center"/>
    </xf>
    <xf numFmtId="164" fontId="20" fillId="8" borderId="7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I288"/>
  <sheetViews>
    <sheetView tabSelected="1" zoomScale="90" zoomScaleNormal="90" workbookViewId="0">
      <selection activeCell="F66" sqref="F66"/>
    </sheetView>
  </sheetViews>
  <sheetFormatPr defaultColWidth="14.42578125" defaultRowHeight="15" customHeight="1"/>
  <cols>
    <col min="1" max="1" width="2" customWidth="1"/>
    <col min="2" max="2" width="148.140625" customWidth="1"/>
    <col min="3" max="3" width="22.28515625" bestFit="1" customWidth="1"/>
    <col min="4" max="4" width="7.28515625" customWidth="1"/>
    <col min="5" max="5" width="8.28515625" customWidth="1"/>
    <col min="6" max="6" width="14.5703125" customWidth="1"/>
    <col min="7" max="7" width="18.42578125" customWidth="1"/>
    <col min="8" max="8" width="22.140625" customWidth="1"/>
    <col min="9" max="9" width="15" customWidth="1"/>
    <col min="10" max="16" width="9.140625" customWidth="1"/>
    <col min="17" max="17" width="15.140625" customWidth="1"/>
    <col min="18" max="87" width="9.140625" customWidth="1"/>
  </cols>
  <sheetData>
    <row r="1" spans="1:87" ht="15.75" customHeight="1">
      <c r="A1" s="1"/>
      <c r="B1" s="2"/>
      <c r="C1" s="2"/>
      <c r="D1" s="2"/>
      <c r="E1" s="2"/>
      <c r="F1" s="2"/>
      <c r="G1" s="2"/>
      <c r="H1" s="2"/>
      <c r="I1" s="3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</row>
    <row r="2" spans="1:87" ht="15.75" customHeight="1">
      <c r="A2" s="1"/>
      <c r="B2" s="119" t="s">
        <v>82</v>
      </c>
      <c r="C2" s="2"/>
      <c r="D2" s="2"/>
      <c r="E2" s="2"/>
      <c r="F2" s="2"/>
      <c r="G2" s="2"/>
      <c r="H2" s="2"/>
      <c r="I2" s="3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</row>
    <row r="3" spans="1:87" ht="18" customHeight="1">
      <c r="A3" s="1"/>
      <c r="B3" s="120" t="s">
        <v>73</v>
      </c>
      <c r="C3" s="121"/>
      <c r="D3" s="6" t="s">
        <v>0</v>
      </c>
      <c r="E3" s="7" t="s">
        <v>1</v>
      </c>
      <c r="F3" s="8" t="s">
        <v>2</v>
      </c>
      <c r="G3" s="7" t="s">
        <v>3</v>
      </c>
      <c r="H3" s="7" t="s">
        <v>4</v>
      </c>
      <c r="I3" s="9" t="s">
        <v>5</v>
      </c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</row>
    <row r="4" spans="1:87" ht="18" customHeight="1">
      <c r="A4" s="1"/>
      <c r="B4" s="122" t="s">
        <v>6</v>
      </c>
      <c r="C4" s="123"/>
      <c r="D4" s="123"/>
      <c r="E4" s="123"/>
      <c r="F4" s="123"/>
      <c r="G4" s="123"/>
      <c r="H4" s="123"/>
      <c r="I4" s="12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</row>
    <row r="5" spans="1:87" ht="15.75" customHeight="1">
      <c r="A5" s="1"/>
      <c r="B5" s="128" t="s">
        <v>7</v>
      </c>
      <c r="C5" s="129"/>
      <c r="D5" s="129"/>
      <c r="E5" s="129"/>
      <c r="F5" s="129"/>
      <c r="G5" s="129"/>
      <c r="H5" s="129"/>
      <c r="I5" s="130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</row>
    <row r="6" spans="1:87" ht="15.75" customHeight="1">
      <c r="A6" s="1"/>
      <c r="B6" s="131" t="s">
        <v>8</v>
      </c>
      <c r="C6" s="132"/>
      <c r="D6" s="132"/>
      <c r="E6" s="132"/>
      <c r="F6" s="132"/>
      <c r="G6" s="132"/>
      <c r="H6" s="132"/>
      <c r="I6" s="133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</row>
    <row r="7" spans="1:87" ht="15.75" customHeight="1">
      <c r="A7" s="1"/>
      <c r="B7" s="102" t="s">
        <v>66</v>
      </c>
      <c r="C7" s="104" t="s">
        <v>9</v>
      </c>
      <c r="D7" s="93">
        <v>30</v>
      </c>
      <c r="E7" s="94" t="s">
        <v>10</v>
      </c>
      <c r="F7" s="95">
        <v>0</v>
      </c>
      <c r="G7" s="93">
        <f>D7*F7</f>
        <v>0</v>
      </c>
      <c r="H7" s="93">
        <f t="shared" ref="H7:I7" si="0">G7</f>
        <v>0</v>
      </c>
      <c r="I7" s="105">
        <f t="shared" si="0"/>
        <v>0</v>
      </c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</row>
    <row r="8" spans="1:87" ht="15.75" customHeight="1">
      <c r="A8" s="1"/>
      <c r="B8" s="102" t="s">
        <v>67</v>
      </c>
      <c r="C8" s="104" t="s">
        <v>9</v>
      </c>
      <c r="D8" s="93">
        <v>15</v>
      </c>
      <c r="E8" s="94" t="s">
        <v>10</v>
      </c>
      <c r="F8" s="95">
        <v>0</v>
      </c>
      <c r="G8" s="93">
        <f t="shared" ref="G8:G13" si="1">D8*F8</f>
        <v>0</v>
      </c>
      <c r="H8" s="93">
        <f t="shared" ref="H8:I8" si="2">G8</f>
        <v>0</v>
      </c>
      <c r="I8" s="105">
        <f t="shared" si="2"/>
        <v>0</v>
      </c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</row>
    <row r="9" spans="1:87" ht="15.75" customHeight="1">
      <c r="A9" s="1"/>
      <c r="B9" s="102" t="s">
        <v>68</v>
      </c>
      <c r="C9" s="104" t="s">
        <v>9</v>
      </c>
      <c r="D9" s="93">
        <v>9</v>
      </c>
      <c r="E9" s="94" t="s">
        <v>10</v>
      </c>
      <c r="F9" s="95">
        <v>0</v>
      </c>
      <c r="G9" s="93">
        <f t="shared" si="1"/>
        <v>0</v>
      </c>
      <c r="H9" s="93">
        <f t="shared" ref="H9:I9" si="3">G9</f>
        <v>0</v>
      </c>
      <c r="I9" s="105">
        <f t="shared" si="3"/>
        <v>0</v>
      </c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</row>
    <row r="10" spans="1:87" ht="15.75" customHeight="1">
      <c r="A10" s="1"/>
      <c r="B10" s="102" t="s">
        <v>69</v>
      </c>
      <c r="C10" s="104" t="s">
        <v>9</v>
      </c>
      <c r="D10" s="93">
        <v>6</v>
      </c>
      <c r="E10" s="94" t="s">
        <v>10</v>
      </c>
      <c r="F10" s="95">
        <v>0</v>
      </c>
      <c r="G10" s="93">
        <f t="shared" si="1"/>
        <v>0</v>
      </c>
      <c r="H10" s="93">
        <f t="shared" ref="H10:I10" si="4">G10</f>
        <v>0</v>
      </c>
      <c r="I10" s="105">
        <f t="shared" si="4"/>
        <v>0</v>
      </c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</row>
    <row r="11" spans="1:87" ht="15.75" customHeight="1">
      <c r="A11" s="1"/>
      <c r="B11" s="102" t="s">
        <v>70</v>
      </c>
      <c r="C11" s="104" t="s">
        <v>9</v>
      </c>
      <c r="D11" s="93">
        <v>3</v>
      </c>
      <c r="E11" s="94" t="s">
        <v>10</v>
      </c>
      <c r="F11" s="95">
        <v>0</v>
      </c>
      <c r="G11" s="93">
        <f t="shared" si="1"/>
        <v>0</v>
      </c>
      <c r="H11" s="93">
        <f t="shared" ref="H11:I13" si="5">G11</f>
        <v>0</v>
      </c>
      <c r="I11" s="105">
        <f t="shared" si="5"/>
        <v>0</v>
      </c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</row>
    <row r="12" spans="1:87" ht="15.75" customHeight="1">
      <c r="A12" s="92"/>
      <c r="B12" s="102" t="s">
        <v>75</v>
      </c>
      <c r="C12" s="104" t="s">
        <v>77</v>
      </c>
      <c r="D12" s="93">
        <v>15</v>
      </c>
      <c r="E12" s="96"/>
      <c r="F12" s="95">
        <v>0</v>
      </c>
      <c r="G12" s="93">
        <f t="shared" si="1"/>
        <v>0</v>
      </c>
      <c r="H12" s="93">
        <f t="shared" si="5"/>
        <v>0</v>
      </c>
      <c r="I12" s="105">
        <f t="shared" si="5"/>
        <v>0</v>
      </c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</row>
    <row r="13" spans="1:87" ht="15.75" customHeight="1">
      <c r="A13" s="92"/>
      <c r="B13" s="103" t="s">
        <v>76</v>
      </c>
      <c r="C13" s="97" t="s">
        <v>78</v>
      </c>
      <c r="D13" s="98">
        <v>30</v>
      </c>
      <c r="E13" s="99"/>
      <c r="F13" s="100">
        <v>0</v>
      </c>
      <c r="G13" s="98">
        <f t="shared" si="1"/>
        <v>0</v>
      </c>
      <c r="H13" s="98">
        <f t="shared" si="5"/>
        <v>0</v>
      </c>
      <c r="I13" s="106">
        <f t="shared" si="5"/>
        <v>0</v>
      </c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</row>
    <row r="14" spans="1:87" ht="15.75" customHeight="1">
      <c r="A14" s="1"/>
      <c r="B14" s="150" t="s">
        <v>74</v>
      </c>
      <c r="C14" s="151"/>
      <c r="D14" s="151"/>
      <c r="E14" s="151"/>
      <c r="F14" s="151"/>
      <c r="G14" s="151"/>
      <c r="H14" s="151"/>
      <c r="I14" s="152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</row>
    <row r="15" spans="1:87" ht="15.75" customHeight="1">
      <c r="A15" s="1"/>
      <c r="B15" s="125" t="s">
        <v>72</v>
      </c>
      <c r="C15" s="126"/>
      <c r="D15" s="126"/>
      <c r="E15" s="126"/>
      <c r="F15" s="126"/>
      <c r="G15" s="126"/>
      <c r="H15" s="126"/>
      <c r="I15" s="127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</row>
    <row r="16" spans="1:87" ht="15.75" customHeight="1">
      <c r="A16" s="1"/>
      <c r="B16" s="102" t="s">
        <v>66</v>
      </c>
      <c r="C16" s="11" t="s">
        <v>9</v>
      </c>
      <c r="D16" s="12">
        <v>12</v>
      </c>
      <c r="E16" s="13" t="s">
        <v>10</v>
      </c>
      <c r="F16" s="14">
        <v>0</v>
      </c>
      <c r="G16" s="12">
        <f t="shared" ref="G16:G22" si="6">D16*F16</f>
        <v>0</v>
      </c>
      <c r="H16" s="12">
        <f t="shared" ref="H16:I16" si="7">G16</f>
        <v>0</v>
      </c>
      <c r="I16" s="15">
        <f t="shared" si="7"/>
        <v>0</v>
      </c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</row>
    <row r="17" spans="1:87" ht="15.75" customHeight="1">
      <c r="A17" s="1"/>
      <c r="B17" s="102" t="s">
        <v>67</v>
      </c>
      <c r="C17" s="11" t="s">
        <v>9</v>
      </c>
      <c r="D17" s="12">
        <v>7.5</v>
      </c>
      <c r="E17" s="13" t="s">
        <v>10</v>
      </c>
      <c r="F17" s="14">
        <v>0</v>
      </c>
      <c r="G17" s="12">
        <f t="shared" si="6"/>
        <v>0</v>
      </c>
      <c r="H17" s="12">
        <f t="shared" ref="H17:I17" si="8">G17</f>
        <v>0</v>
      </c>
      <c r="I17" s="15">
        <f t="shared" si="8"/>
        <v>0</v>
      </c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</row>
    <row r="18" spans="1:87" ht="15.75" customHeight="1">
      <c r="A18" s="1"/>
      <c r="B18" s="102" t="s">
        <v>68</v>
      </c>
      <c r="C18" s="11" t="s">
        <v>9</v>
      </c>
      <c r="D18" s="12">
        <v>4.5</v>
      </c>
      <c r="E18" s="13" t="s">
        <v>10</v>
      </c>
      <c r="F18" s="14">
        <v>0</v>
      </c>
      <c r="G18" s="12">
        <f t="shared" si="6"/>
        <v>0</v>
      </c>
      <c r="H18" s="12">
        <f t="shared" ref="H18:I18" si="9">G18</f>
        <v>0</v>
      </c>
      <c r="I18" s="15">
        <f t="shared" si="9"/>
        <v>0</v>
      </c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</row>
    <row r="19" spans="1:87" ht="15.75" customHeight="1">
      <c r="A19" s="1"/>
      <c r="B19" s="102" t="s">
        <v>69</v>
      </c>
      <c r="C19" s="11" t="s">
        <v>9</v>
      </c>
      <c r="D19" s="12">
        <v>3</v>
      </c>
      <c r="E19" s="13" t="s">
        <v>10</v>
      </c>
      <c r="F19" s="14">
        <v>0</v>
      </c>
      <c r="G19" s="12">
        <f t="shared" si="6"/>
        <v>0</v>
      </c>
      <c r="H19" s="12">
        <f t="shared" ref="H19:I19" si="10">G19</f>
        <v>0</v>
      </c>
      <c r="I19" s="15">
        <f t="shared" si="10"/>
        <v>0</v>
      </c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</row>
    <row r="20" spans="1:87" ht="15.75" customHeight="1">
      <c r="A20" s="1"/>
      <c r="B20" s="102" t="s">
        <v>70</v>
      </c>
      <c r="C20" s="11" t="s">
        <v>9</v>
      </c>
      <c r="D20" s="12">
        <v>1.5</v>
      </c>
      <c r="E20" s="13" t="s">
        <v>10</v>
      </c>
      <c r="F20" s="14">
        <v>0</v>
      </c>
      <c r="G20" s="12">
        <f t="shared" si="6"/>
        <v>0</v>
      </c>
      <c r="H20" s="12">
        <f t="shared" ref="H20:I22" si="11">G20</f>
        <v>0</v>
      </c>
      <c r="I20" s="15">
        <f t="shared" si="11"/>
        <v>0</v>
      </c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</row>
    <row r="21" spans="1:87" ht="15.75" customHeight="1">
      <c r="A21" s="92"/>
      <c r="B21" s="102" t="s">
        <v>75</v>
      </c>
      <c r="C21" s="11" t="s">
        <v>77</v>
      </c>
      <c r="D21" s="12">
        <v>7.5</v>
      </c>
      <c r="E21" s="94"/>
      <c r="F21" s="95">
        <v>0</v>
      </c>
      <c r="G21" s="93">
        <f t="shared" si="6"/>
        <v>0</v>
      </c>
      <c r="H21" s="93">
        <f t="shared" si="11"/>
        <v>0</v>
      </c>
      <c r="I21" s="15">
        <f t="shared" si="11"/>
        <v>0</v>
      </c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</row>
    <row r="22" spans="1:87" ht="15.75" customHeight="1" thickBot="1">
      <c r="A22" s="92"/>
      <c r="B22" s="103" t="s">
        <v>76</v>
      </c>
      <c r="C22" s="97" t="s">
        <v>78</v>
      </c>
      <c r="D22" s="98">
        <v>15</v>
      </c>
      <c r="E22" s="99"/>
      <c r="F22" s="100">
        <v>0</v>
      </c>
      <c r="G22" s="98">
        <f t="shared" si="6"/>
        <v>0</v>
      </c>
      <c r="H22" s="98">
        <f t="shared" si="11"/>
        <v>0</v>
      </c>
      <c r="I22" s="101">
        <f t="shared" si="11"/>
        <v>0</v>
      </c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</row>
    <row r="23" spans="1:87" ht="15.75" hidden="1" customHeight="1">
      <c r="A23" s="92"/>
      <c r="B23" s="107"/>
      <c r="C23" s="104"/>
      <c r="D23" s="93"/>
      <c r="E23" s="94"/>
      <c r="F23" s="95"/>
      <c r="G23" s="93"/>
      <c r="H23" s="93">
        <f>SUM($I$16:$I$22)</f>
        <v>0</v>
      </c>
      <c r="I23" s="15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</row>
    <row r="24" spans="1:87" ht="15.75" customHeight="1" thickBot="1">
      <c r="A24" s="92"/>
      <c r="B24" s="107"/>
      <c r="C24" s="104"/>
      <c r="D24" s="93"/>
      <c r="E24" s="94"/>
      <c r="F24" s="95"/>
      <c r="G24" s="93"/>
      <c r="H24" s="93"/>
      <c r="I24" s="108">
        <f>IF(H23&gt;D16,D16,H23)</f>
        <v>0</v>
      </c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</row>
    <row r="25" spans="1:87" ht="15.75" customHeight="1">
      <c r="A25" s="1"/>
      <c r="B25" s="165" t="s">
        <v>71</v>
      </c>
      <c r="C25" s="123"/>
      <c r="D25" s="123"/>
      <c r="E25" s="123"/>
      <c r="F25" s="148"/>
      <c r="G25" s="19"/>
      <c r="H25" s="19"/>
      <c r="I25" s="20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</row>
    <row r="26" spans="1:87" ht="15.75" customHeight="1">
      <c r="A26" s="1"/>
      <c r="B26" s="161" t="s">
        <v>14</v>
      </c>
      <c r="C26" s="159"/>
      <c r="D26" s="159"/>
      <c r="E26" s="159"/>
      <c r="F26" s="162"/>
      <c r="G26" s="21"/>
      <c r="H26" s="21"/>
      <c r="I26" s="22">
        <f>I24+I7+I8+I9+I10+I11+I12+I13</f>
        <v>0</v>
      </c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</row>
    <row r="27" spans="1:87" ht="15.75" customHeight="1">
      <c r="A27" s="1"/>
      <c r="B27" s="23"/>
      <c r="C27" s="23"/>
      <c r="D27" s="23"/>
      <c r="E27" s="23"/>
      <c r="F27" s="23"/>
      <c r="G27" s="23"/>
      <c r="H27" s="23"/>
      <c r="I27" s="2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</row>
    <row r="28" spans="1:87" ht="15.75" customHeight="1">
      <c r="A28" s="1"/>
      <c r="B28" s="25"/>
      <c r="C28" s="16"/>
      <c r="D28" s="17"/>
      <c r="E28" s="18"/>
      <c r="F28" s="17"/>
      <c r="G28" s="17"/>
      <c r="H28" s="17"/>
      <c r="I28" s="17"/>
      <c r="J28" s="4"/>
      <c r="K28" s="4"/>
      <c r="L28" s="26"/>
      <c r="M28" s="26"/>
      <c r="N28" s="26"/>
      <c r="O28" s="26"/>
      <c r="P28" s="26"/>
      <c r="Q28" s="26"/>
      <c r="R28" s="27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</row>
    <row r="29" spans="1:87" ht="15.75" customHeight="1">
      <c r="A29" s="90"/>
      <c r="B29" s="155" t="s">
        <v>79</v>
      </c>
      <c r="C29" s="156"/>
      <c r="D29" s="156"/>
      <c r="E29" s="156"/>
      <c r="F29" s="156"/>
      <c r="G29" s="156"/>
      <c r="H29" s="156"/>
      <c r="I29" s="157"/>
      <c r="J29" s="4"/>
      <c r="K29" s="4"/>
      <c r="L29" s="28"/>
      <c r="M29" s="28"/>
      <c r="N29" s="28"/>
      <c r="O29" s="28"/>
      <c r="P29" s="28"/>
      <c r="Q29" s="28"/>
      <c r="R29" s="29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</row>
    <row r="30" spans="1:87" ht="15.75" customHeight="1">
      <c r="A30" s="1"/>
      <c r="B30" s="158" t="s">
        <v>15</v>
      </c>
      <c r="C30" s="159"/>
      <c r="D30" s="159"/>
      <c r="E30" s="159"/>
      <c r="F30" s="159"/>
      <c r="G30" s="159"/>
      <c r="H30" s="159"/>
      <c r="I30" s="160"/>
      <c r="J30" s="4"/>
      <c r="K30" s="4"/>
      <c r="L30" s="28"/>
      <c r="M30" s="28"/>
      <c r="N30" s="28"/>
      <c r="O30" s="28"/>
      <c r="P30" s="28"/>
      <c r="Q30" s="28"/>
      <c r="R30" s="29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</row>
    <row r="31" spans="1:87" ht="15.75" customHeight="1">
      <c r="A31" s="1"/>
      <c r="B31" s="30" t="s">
        <v>16</v>
      </c>
      <c r="C31" s="31" t="s">
        <v>17</v>
      </c>
      <c r="D31" s="12">
        <v>30</v>
      </c>
      <c r="E31" s="12">
        <v>30</v>
      </c>
      <c r="F31" s="14">
        <v>0</v>
      </c>
      <c r="G31" s="12">
        <f>D31*(F31/100)</f>
        <v>0</v>
      </c>
      <c r="H31" s="12">
        <f t="shared" ref="H31:I31" si="12">G31</f>
        <v>0</v>
      </c>
      <c r="I31" s="32">
        <f t="shared" si="12"/>
        <v>0</v>
      </c>
      <c r="J31" s="4"/>
      <c r="K31" s="4"/>
      <c r="L31" s="33"/>
      <c r="M31" s="33"/>
      <c r="N31" s="33"/>
      <c r="O31" s="33"/>
      <c r="P31" s="33"/>
      <c r="Q31" s="33"/>
      <c r="R31" s="29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</row>
    <row r="32" spans="1:87" ht="15.75" customHeight="1">
      <c r="A32" s="1"/>
      <c r="B32" s="163" t="s">
        <v>18</v>
      </c>
      <c r="C32" s="126"/>
      <c r="D32" s="126"/>
      <c r="E32" s="126"/>
      <c r="F32" s="126"/>
      <c r="G32" s="126"/>
      <c r="H32" s="126"/>
      <c r="I32" s="135"/>
      <c r="J32" s="4"/>
      <c r="K32" s="4"/>
      <c r="L32" s="28"/>
      <c r="M32" s="28"/>
      <c r="N32" s="28"/>
      <c r="O32" s="28"/>
      <c r="P32" s="28"/>
      <c r="Q32" s="28"/>
      <c r="R32" s="29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</row>
    <row r="33" spans="1:87" ht="15.75" customHeight="1">
      <c r="A33" s="1"/>
      <c r="B33" s="163" t="s">
        <v>19</v>
      </c>
      <c r="C33" s="126"/>
      <c r="D33" s="126"/>
      <c r="E33" s="126"/>
      <c r="F33" s="126"/>
      <c r="G33" s="126"/>
      <c r="H33" s="126"/>
      <c r="I33" s="135"/>
      <c r="J33" s="4"/>
      <c r="K33" s="4"/>
      <c r="L33" s="28"/>
      <c r="M33" s="28"/>
      <c r="N33" s="28"/>
      <c r="O33" s="28"/>
      <c r="P33" s="28"/>
      <c r="Q33" s="28"/>
      <c r="R33" s="29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</row>
    <row r="34" spans="1:87" ht="15.75" customHeight="1">
      <c r="A34" s="1"/>
      <c r="B34" s="164" t="s">
        <v>20</v>
      </c>
      <c r="C34" s="159"/>
      <c r="D34" s="159"/>
      <c r="E34" s="159"/>
      <c r="F34" s="159"/>
      <c r="G34" s="159"/>
      <c r="H34" s="159"/>
      <c r="I34" s="160"/>
      <c r="J34" s="4"/>
      <c r="K34" s="4"/>
      <c r="L34" s="28"/>
      <c r="M34" s="28"/>
      <c r="N34" s="28"/>
      <c r="O34" s="28"/>
      <c r="P34" s="28"/>
      <c r="Q34" s="28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</row>
    <row r="35" spans="1:87" ht="15.75" customHeight="1">
      <c r="A35" s="1"/>
      <c r="B35" s="34"/>
      <c r="C35" s="35"/>
      <c r="D35" s="35"/>
      <c r="E35" s="35"/>
      <c r="F35" s="35"/>
      <c r="G35" s="35"/>
      <c r="H35" s="35"/>
      <c r="I35" s="36"/>
      <c r="J35" s="4"/>
      <c r="K35" s="4"/>
      <c r="L35" s="28"/>
      <c r="M35" s="28"/>
      <c r="N35" s="28"/>
      <c r="O35" s="28"/>
      <c r="P35" s="28"/>
      <c r="Q35" s="28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</row>
    <row r="36" spans="1:87" ht="15.75" customHeight="1">
      <c r="A36" s="1"/>
      <c r="B36" s="153" t="s">
        <v>21</v>
      </c>
      <c r="C36" s="142"/>
      <c r="D36" s="142"/>
      <c r="E36" s="142"/>
      <c r="F36" s="142"/>
      <c r="G36" s="142"/>
      <c r="H36" s="142"/>
      <c r="I36" s="143"/>
      <c r="J36" s="4"/>
      <c r="K36" s="4"/>
      <c r="L36" s="28"/>
      <c r="M36" s="28"/>
      <c r="N36" s="28"/>
      <c r="O36" s="28"/>
      <c r="P36" s="28"/>
      <c r="Q36" s="28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</row>
    <row r="37" spans="1:87" ht="15.75" customHeight="1">
      <c r="A37" s="1"/>
      <c r="B37" s="149" t="s">
        <v>22</v>
      </c>
      <c r="C37" s="126"/>
      <c r="D37" s="126"/>
      <c r="E37" s="126"/>
      <c r="F37" s="126"/>
      <c r="G37" s="126"/>
      <c r="H37" s="126"/>
      <c r="I37" s="135"/>
      <c r="J37" s="4"/>
      <c r="K37" s="4"/>
      <c r="L37" s="28"/>
      <c r="M37" s="28"/>
      <c r="N37" s="28"/>
      <c r="O37" s="28"/>
      <c r="P37" s="28"/>
      <c r="Q37" s="28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</row>
    <row r="38" spans="1:87" ht="15.75" customHeight="1">
      <c r="A38" s="1"/>
      <c r="B38" s="30" t="s">
        <v>23</v>
      </c>
      <c r="C38" s="11" t="s">
        <v>24</v>
      </c>
      <c r="D38" s="12">
        <v>0.1</v>
      </c>
      <c r="E38" s="12">
        <v>4</v>
      </c>
      <c r="F38" s="14">
        <v>0</v>
      </c>
      <c r="G38" s="12">
        <f t="shared" ref="G38:G39" si="13">D38*F38</f>
        <v>0</v>
      </c>
      <c r="H38" s="12">
        <f>IF(G38&gt;=4,4,$G$38)</f>
        <v>0</v>
      </c>
      <c r="I38" s="32">
        <f t="shared" ref="I38:I39" si="14">H38</f>
        <v>0</v>
      </c>
      <c r="J38" s="4"/>
      <c r="K38" s="4"/>
      <c r="L38" s="28"/>
      <c r="M38" s="28"/>
      <c r="N38" s="28"/>
      <c r="O38" s="28"/>
      <c r="P38" s="28"/>
      <c r="Q38" s="28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</row>
    <row r="39" spans="1:87" ht="15.75" customHeight="1">
      <c r="A39" s="1"/>
      <c r="B39" s="37" t="s">
        <v>25</v>
      </c>
      <c r="C39" s="11" t="s">
        <v>24</v>
      </c>
      <c r="D39" s="38">
        <v>0.05</v>
      </c>
      <c r="E39" s="12">
        <v>4</v>
      </c>
      <c r="F39" s="14">
        <v>0</v>
      </c>
      <c r="G39" s="12">
        <f t="shared" si="13"/>
        <v>0</v>
      </c>
      <c r="H39" s="12">
        <f>IF(G39&gt;=4,4,$G$39)</f>
        <v>0</v>
      </c>
      <c r="I39" s="32">
        <f t="shared" si="14"/>
        <v>0</v>
      </c>
      <c r="J39" s="4"/>
      <c r="K39" s="4"/>
      <c r="L39" s="28"/>
      <c r="M39" s="28"/>
      <c r="N39" s="28"/>
      <c r="O39" s="28"/>
      <c r="P39" s="28"/>
      <c r="Q39" s="28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</row>
    <row r="40" spans="1:87" ht="15.75" customHeight="1">
      <c r="A40" s="39"/>
      <c r="B40" s="149" t="s">
        <v>26</v>
      </c>
      <c r="C40" s="126"/>
      <c r="D40" s="126"/>
      <c r="E40" s="126"/>
      <c r="F40" s="126"/>
      <c r="G40" s="126"/>
      <c r="H40" s="126"/>
      <c r="I40" s="135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</row>
    <row r="41" spans="1:87" ht="15.75" customHeight="1">
      <c r="A41" s="39"/>
      <c r="B41" s="40" t="s">
        <v>27</v>
      </c>
      <c r="C41" s="41" t="s">
        <v>28</v>
      </c>
      <c r="D41" s="42">
        <v>0.5</v>
      </c>
      <c r="E41" s="42">
        <v>2</v>
      </c>
      <c r="F41" s="43">
        <v>0</v>
      </c>
      <c r="G41" s="42">
        <f>D41*F41</f>
        <v>0</v>
      </c>
      <c r="H41" s="42">
        <f>IF(G41&gt;=2,2,$G$41)</f>
        <v>0</v>
      </c>
      <c r="I41" s="44">
        <f>H41</f>
        <v>0</v>
      </c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</row>
    <row r="42" spans="1:87" ht="15.75" customHeight="1">
      <c r="A42" s="39"/>
      <c r="B42" s="45"/>
      <c r="C42" s="3"/>
      <c r="D42" s="17"/>
      <c r="E42" s="17"/>
      <c r="F42" s="2"/>
      <c r="G42" s="2"/>
      <c r="H42" s="2"/>
      <c r="I42" s="46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</row>
    <row r="43" spans="1:87" ht="15.75" customHeight="1">
      <c r="A43" s="39"/>
      <c r="B43" s="153" t="s">
        <v>29</v>
      </c>
      <c r="C43" s="142"/>
      <c r="D43" s="142"/>
      <c r="E43" s="142"/>
      <c r="F43" s="142"/>
      <c r="G43" s="142"/>
      <c r="H43" s="142"/>
      <c r="I43" s="143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</row>
    <row r="44" spans="1:87" ht="15.75" customHeight="1">
      <c r="A44" s="39"/>
      <c r="B44" s="154" t="s">
        <v>30</v>
      </c>
      <c r="C44" s="126"/>
      <c r="D44" s="126"/>
      <c r="E44" s="126"/>
      <c r="F44" s="126"/>
      <c r="G44" s="126"/>
      <c r="H44" s="126"/>
      <c r="I44" s="135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</row>
    <row r="45" spans="1:87" ht="15.75" customHeight="1">
      <c r="A45" s="39"/>
      <c r="B45" s="30" t="s">
        <v>31</v>
      </c>
      <c r="C45" s="11" t="s">
        <v>9</v>
      </c>
      <c r="D45" s="12">
        <v>1</v>
      </c>
      <c r="E45" s="12">
        <v>3</v>
      </c>
      <c r="F45" s="14">
        <v>0</v>
      </c>
      <c r="G45" s="12">
        <f t="shared" ref="G45:G50" si="15">D45*F45</f>
        <v>0</v>
      </c>
      <c r="H45" s="12">
        <f>IF(G45&gt;=3,3,$G$45)</f>
        <v>0</v>
      </c>
      <c r="I45" s="32">
        <f t="shared" ref="I45:I50" si="16">H45</f>
        <v>0</v>
      </c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</row>
    <row r="46" spans="1:87" ht="15.75" customHeight="1">
      <c r="A46" s="39"/>
      <c r="B46" s="91" t="s">
        <v>80</v>
      </c>
      <c r="C46" s="11" t="s">
        <v>9</v>
      </c>
      <c r="D46" s="12">
        <v>0.5</v>
      </c>
      <c r="E46" s="12">
        <v>5</v>
      </c>
      <c r="F46" s="14">
        <v>0</v>
      </c>
      <c r="G46" s="12">
        <f t="shared" si="15"/>
        <v>0</v>
      </c>
      <c r="H46" s="12">
        <f>IF(G46&gt;=5,5,$G$46)</f>
        <v>0</v>
      </c>
      <c r="I46" s="32">
        <f t="shared" si="16"/>
        <v>0</v>
      </c>
      <c r="J46" s="5"/>
      <c r="K46" s="5"/>
      <c r="L46" s="4"/>
      <c r="M46" s="4"/>
      <c r="N46" s="4"/>
      <c r="O46" s="4"/>
      <c r="P46" s="4"/>
      <c r="Q46" s="4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</row>
    <row r="47" spans="1:87" ht="15.75" customHeight="1">
      <c r="A47" s="39"/>
      <c r="B47" s="91" t="s">
        <v>81</v>
      </c>
      <c r="C47" s="11" t="s">
        <v>9</v>
      </c>
      <c r="D47" s="12">
        <v>0.2</v>
      </c>
      <c r="E47" s="12">
        <v>2</v>
      </c>
      <c r="F47" s="14">
        <v>0</v>
      </c>
      <c r="G47" s="12">
        <f t="shared" si="15"/>
        <v>0</v>
      </c>
      <c r="H47" s="12">
        <f>IF(G47&gt;=2,2,$G$47)</f>
        <v>0</v>
      </c>
      <c r="I47" s="32">
        <f t="shared" si="16"/>
        <v>0</v>
      </c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</row>
    <row r="48" spans="1:87" ht="15.75" customHeight="1">
      <c r="A48" s="109"/>
      <c r="B48" s="10" t="s">
        <v>11</v>
      </c>
      <c r="C48" s="11" t="s">
        <v>9</v>
      </c>
      <c r="D48" s="12">
        <v>5</v>
      </c>
      <c r="E48" s="118">
        <v>5</v>
      </c>
      <c r="F48" s="14">
        <v>0</v>
      </c>
      <c r="G48" s="12">
        <f t="shared" si="15"/>
        <v>0</v>
      </c>
      <c r="H48" s="12">
        <f>IF(G48&gt;=5,5,$G$48)</f>
        <v>0</v>
      </c>
      <c r="I48" s="15">
        <f t="shared" si="16"/>
        <v>0</v>
      </c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</row>
    <row r="49" spans="1:87" ht="15.75" customHeight="1">
      <c r="A49" s="109"/>
      <c r="B49" s="10" t="s">
        <v>12</v>
      </c>
      <c r="C49" s="11" t="s">
        <v>9</v>
      </c>
      <c r="D49" s="12">
        <v>2</v>
      </c>
      <c r="E49" s="118">
        <v>2</v>
      </c>
      <c r="F49" s="14">
        <v>0</v>
      </c>
      <c r="G49" s="12">
        <f t="shared" si="15"/>
        <v>0</v>
      </c>
      <c r="H49" s="12">
        <f>IF(G49&gt;=2,2,$G$49)</f>
        <v>0</v>
      </c>
      <c r="I49" s="15">
        <f t="shared" si="16"/>
        <v>0</v>
      </c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</row>
    <row r="50" spans="1:87" ht="15.75" customHeight="1">
      <c r="A50" s="109"/>
      <c r="B50" s="10" t="s">
        <v>13</v>
      </c>
      <c r="C50" s="11" t="s">
        <v>9</v>
      </c>
      <c r="D50" s="12">
        <v>2</v>
      </c>
      <c r="E50" s="118">
        <v>2</v>
      </c>
      <c r="F50" s="14">
        <v>0</v>
      </c>
      <c r="G50" s="12">
        <f t="shared" si="15"/>
        <v>0</v>
      </c>
      <c r="H50" s="12">
        <f>IF(G50&gt;=2,2,$G$50)</f>
        <v>0</v>
      </c>
      <c r="I50" s="15">
        <f t="shared" si="16"/>
        <v>0</v>
      </c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/>
      <c r="BQ50" s="4"/>
      <c r="BR50" s="4"/>
      <c r="BS50" s="4"/>
      <c r="BT50" s="4"/>
      <c r="BU50" s="4"/>
      <c r="BV50" s="4"/>
      <c r="BW50" s="4"/>
      <c r="BX50" s="4"/>
      <c r="BY50" s="4"/>
      <c r="BZ50" s="4"/>
      <c r="CA50" s="4"/>
      <c r="CB50" s="4"/>
      <c r="CC50" s="4"/>
      <c r="CD50" s="4"/>
      <c r="CE50" s="4"/>
      <c r="CF50" s="4"/>
      <c r="CG50" s="4"/>
      <c r="CH50" s="4"/>
      <c r="CI50" s="4"/>
    </row>
    <row r="51" spans="1:87" ht="15.75" customHeight="1">
      <c r="A51" s="39"/>
      <c r="B51" s="149" t="s">
        <v>32</v>
      </c>
      <c r="C51" s="126"/>
      <c r="D51" s="126"/>
      <c r="E51" s="126"/>
      <c r="F51" s="126"/>
      <c r="G51" s="126"/>
      <c r="H51" s="126"/>
      <c r="I51" s="135"/>
      <c r="J51" s="4"/>
      <c r="K51" s="4"/>
      <c r="L51" s="5"/>
      <c r="M51" s="5"/>
      <c r="N51" s="5"/>
      <c r="O51" s="5"/>
      <c r="P51" s="5"/>
      <c r="Q51" s="5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4"/>
      <c r="BQ51" s="4"/>
      <c r="BR51" s="4"/>
      <c r="BS51" s="4"/>
      <c r="BT51" s="4"/>
      <c r="BU51" s="4"/>
      <c r="BV51" s="4"/>
      <c r="BW51" s="4"/>
      <c r="BX51" s="4"/>
      <c r="BY51" s="4"/>
      <c r="BZ51" s="4"/>
      <c r="CA51" s="4"/>
      <c r="CB51" s="4"/>
      <c r="CC51" s="4"/>
      <c r="CD51" s="4"/>
      <c r="CE51" s="4"/>
      <c r="CF51" s="4"/>
      <c r="CG51" s="4"/>
      <c r="CH51" s="4"/>
      <c r="CI51" s="4"/>
    </row>
    <row r="52" spans="1:87" ht="15.75" customHeight="1">
      <c r="A52" s="39"/>
      <c r="B52" s="47" t="s">
        <v>33</v>
      </c>
      <c r="C52" s="48"/>
      <c r="D52" s="12"/>
      <c r="E52" s="12"/>
      <c r="F52" s="14">
        <v>0</v>
      </c>
      <c r="G52" s="12"/>
      <c r="H52" s="12"/>
      <c r="I52" s="32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4"/>
      <c r="BQ52" s="4"/>
      <c r="BR52" s="4"/>
      <c r="BS52" s="4"/>
      <c r="BT52" s="4"/>
      <c r="BU52" s="4"/>
      <c r="BV52" s="4"/>
      <c r="BW52" s="4"/>
      <c r="BX52" s="4"/>
      <c r="BY52" s="4"/>
      <c r="BZ52" s="4"/>
      <c r="CA52" s="4"/>
      <c r="CB52" s="4"/>
      <c r="CC52" s="4"/>
      <c r="CD52" s="4"/>
      <c r="CE52" s="4"/>
      <c r="CF52" s="4"/>
      <c r="CG52" s="4"/>
      <c r="CH52" s="4"/>
      <c r="CI52" s="4"/>
    </row>
    <row r="53" spans="1:87" ht="15.75" customHeight="1">
      <c r="A53" s="39"/>
      <c r="B53" s="49" t="s">
        <v>34</v>
      </c>
      <c r="C53" s="50" t="s">
        <v>35</v>
      </c>
      <c r="D53" s="51">
        <v>0.2</v>
      </c>
      <c r="E53" s="51">
        <v>0.8</v>
      </c>
      <c r="F53" s="52">
        <v>0</v>
      </c>
      <c r="G53" s="51">
        <f t="shared" ref="G53:G58" si="17">D53*F53</f>
        <v>0</v>
      </c>
      <c r="H53" s="51">
        <f>IF(G53&gt;=0.8,0.8,$G$53)</f>
        <v>0</v>
      </c>
      <c r="I53" s="53">
        <f t="shared" ref="I53:I58" si="18">H53</f>
        <v>0</v>
      </c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4"/>
      <c r="BQ53" s="4"/>
      <c r="BR53" s="4"/>
      <c r="BS53" s="4"/>
      <c r="BT53" s="4"/>
      <c r="BU53" s="4"/>
      <c r="BV53" s="4"/>
      <c r="BW53" s="4"/>
      <c r="BX53" s="4"/>
      <c r="BY53" s="4"/>
      <c r="BZ53" s="4"/>
      <c r="CA53" s="4"/>
      <c r="CB53" s="4"/>
      <c r="CC53" s="4"/>
      <c r="CD53" s="4"/>
      <c r="CE53" s="4"/>
      <c r="CF53" s="4"/>
      <c r="CG53" s="4"/>
      <c r="CH53" s="4"/>
      <c r="CI53" s="4"/>
    </row>
    <row r="54" spans="1:87" ht="15.75" customHeight="1">
      <c r="A54" s="39"/>
      <c r="B54" s="49" t="s">
        <v>36</v>
      </c>
      <c r="C54" s="50" t="s">
        <v>35</v>
      </c>
      <c r="D54" s="51">
        <v>0.4</v>
      </c>
      <c r="E54" s="51">
        <v>1.6</v>
      </c>
      <c r="F54" s="52">
        <v>0</v>
      </c>
      <c r="G54" s="51">
        <f t="shared" si="17"/>
        <v>0</v>
      </c>
      <c r="H54" s="51">
        <f>IF(G54&gt;=1.6,1.6,$G$54)</f>
        <v>0</v>
      </c>
      <c r="I54" s="53">
        <f t="shared" si="18"/>
        <v>0</v>
      </c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</row>
    <row r="55" spans="1:87" ht="15.75" customHeight="1">
      <c r="A55" s="39"/>
      <c r="B55" s="49" t="s">
        <v>37</v>
      </c>
      <c r="C55" s="50" t="s">
        <v>35</v>
      </c>
      <c r="D55" s="51">
        <v>0.6</v>
      </c>
      <c r="E55" s="51">
        <v>2.4</v>
      </c>
      <c r="F55" s="52">
        <v>0</v>
      </c>
      <c r="G55" s="51">
        <f t="shared" si="17"/>
        <v>0</v>
      </c>
      <c r="H55" s="51">
        <f>IF(G55&gt;=2.4,2.4,$G$55)</f>
        <v>0</v>
      </c>
      <c r="I55" s="53">
        <f t="shared" si="18"/>
        <v>0</v>
      </c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/>
      <c r="BQ55" s="4"/>
      <c r="BR55" s="4"/>
      <c r="BS55" s="4"/>
      <c r="BT55" s="4"/>
      <c r="BU55" s="4"/>
      <c r="BV55" s="4"/>
      <c r="BW55" s="4"/>
      <c r="BX55" s="4"/>
      <c r="BY55" s="4"/>
      <c r="BZ55" s="4"/>
      <c r="CA55" s="4"/>
      <c r="CB55" s="4"/>
      <c r="CC55" s="4"/>
      <c r="CD55" s="4"/>
      <c r="CE55" s="4"/>
      <c r="CF55" s="4"/>
      <c r="CG55" s="4"/>
      <c r="CH55" s="4"/>
      <c r="CI55" s="4"/>
    </row>
    <row r="56" spans="1:87" ht="15.75" customHeight="1">
      <c r="A56" s="39"/>
      <c r="B56" s="49" t="s">
        <v>38</v>
      </c>
      <c r="C56" s="50" t="s">
        <v>35</v>
      </c>
      <c r="D56" s="51">
        <v>0.3</v>
      </c>
      <c r="E56" s="51">
        <v>1.2</v>
      </c>
      <c r="F56" s="52">
        <v>0</v>
      </c>
      <c r="G56" s="51">
        <f t="shared" si="17"/>
        <v>0</v>
      </c>
      <c r="H56" s="51">
        <f>IF(G56&gt;=1.2,1.2,$G$56)</f>
        <v>0</v>
      </c>
      <c r="I56" s="53">
        <f t="shared" si="18"/>
        <v>0</v>
      </c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4"/>
      <c r="BQ56" s="4"/>
      <c r="BR56" s="4"/>
      <c r="BS56" s="4"/>
      <c r="BT56" s="4"/>
      <c r="BU56" s="4"/>
      <c r="BV56" s="4"/>
      <c r="BW56" s="4"/>
      <c r="BX56" s="4"/>
      <c r="BY56" s="4"/>
      <c r="BZ56" s="4"/>
      <c r="CA56" s="4"/>
      <c r="CB56" s="4"/>
      <c r="CC56" s="4"/>
      <c r="CD56" s="4"/>
      <c r="CE56" s="4"/>
      <c r="CF56" s="4"/>
      <c r="CG56" s="4"/>
      <c r="CH56" s="4"/>
      <c r="CI56" s="4"/>
    </row>
    <row r="57" spans="1:87" ht="15.75" customHeight="1">
      <c r="A57" s="39"/>
      <c r="B57" s="49" t="s">
        <v>39</v>
      </c>
      <c r="C57" s="50" t="s">
        <v>35</v>
      </c>
      <c r="D57" s="51">
        <v>0.6</v>
      </c>
      <c r="E57" s="51">
        <v>2.4</v>
      </c>
      <c r="F57" s="52">
        <v>0</v>
      </c>
      <c r="G57" s="51">
        <f t="shared" si="17"/>
        <v>0</v>
      </c>
      <c r="H57" s="51">
        <f>IF(G57&gt;=2.4,2.4,$G$57)</f>
        <v>0</v>
      </c>
      <c r="I57" s="53">
        <f t="shared" si="18"/>
        <v>0</v>
      </c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4"/>
      <c r="BQ57" s="4"/>
      <c r="BR57" s="4"/>
      <c r="BS57" s="4"/>
      <c r="BT57" s="4"/>
      <c r="BU57" s="4"/>
      <c r="BV57" s="4"/>
      <c r="BW57" s="4"/>
      <c r="BX57" s="4"/>
      <c r="BY57" s="4"/>
      <c r="BZ57" s="4"/>
      <c r="CA57" s="4"/>
      <c r="CB57" s="4"/>
      <c r="CC57" s="4"/>
      <c r="CD57" s="4"/>
      <c r="CE57" s="4"/>
      <c r="CF57" s="4"/>
      <c r="CG57" s="4"/>
      <c r="CH57" s="4"/>
      <c r="CI57" s="4"/>
    </row>
    <row r="58" spans="1:87" ht="15.75" customHeight="1">
      <c r="A58" s="39"/>
      <c r="B58" s="49" t="s">
        <v>40</v>
      </c>
      <c r="C58" s="50" t="s">
        <v>35</v>
      </c>
      <c r="D58" s="51">
        <v>0.9</v>
      </c>
      <c r="E58" s="51">
        <v>3.6</v>
      </c>
      <c r="F58" s="52">
        <v>0</v>
      </c>
      <c r="G58" s="51">
        <f t="shared" si="17"/>
        <v>0</v>
      </c>
      <c r="H58" s="51">
        <f>IF(G58&gt;=3.6,3.6,$G$58)</f>
        <v>0</v>
      </c>
      <c r="I58" s="53">
        <f t="shared" si="18"/>
        <v>0</v>
      </c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</row>
    <row r="59" spans="1:87" ht="15.75" customHeight="1">
      <c r="A59" s="39"/>
      <c r="B59" s="54" t="s">
        <v>41</v>
      </c>
      <c r="C59" s="50"/>
      <c r="D59" s="51"/>
      <c r="E59" s="51"/>
      <c r="F59" s="51"/>
      <c r="G59" s="51"/>
      <c r="H59" s="51"/>
      <c r="I59" s="53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4"/>
      <c r="BQ59" s="4"/>
      <c r="BR59" s="4"/>
      <c r="BS59" s="4"/>
      <c r="BT59" s="4"/>
      <c r="BU59" s="4"/>
      <c r="BV59" s="4"/>
      <c r="BW59" s="4"/>
      <c r="BX59" s="4"/>
      <c r="BY59" s="4"/>
      <c r="BZ59" s="4"/>
      <c r="CA59" s="4"/>
      <c r="CB59" s="4"/>
      <c r="CC59" s="4"/>
      <c r="CD59" s="4"/>
      <c r="CE59" s="4"/>
      <c r="CF59" s="4"/>
      <c r="CG59" s="4"/>
      <c r="CH59" s="4"/>
      <c r="CI59" s="4"/>
    </row>
    <row r="60" spans="1:87" ht="15.75" customHeight="1">
      <c r="A60" s="39"/>
      <c r="B60" s="49" t="s">
        <v>42</v>
      </c>
      <c r="C60" s="50" t="s">
        <v>35</v>
      </c>
      <c r="D60" s="51">
        <v>0.5</v>
      </c>
      <c r="E60" s="51">
        <v>1</v>
      </c>
      <c r="F60" s="52">
        <v>0</v>
      </c>
      <c r="G60" s="51">
        <f t="shared" ref="G60:G63" si="19">D60*F60</f>
        <v>0</v>
      </c>
      <c r="H60" s="51">
        <f>IF(G60&gt;=1,1,$G$60)</f>
        <v>0</v>
      </c>
      <c r="I60" s="53">
        <f t="shared" ref="I60:I63" si="20">H60</f>
        <v>0</v>
      </c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4"/>
      <c r="BQ60" s="4"/>
      <c r="BR60" s="4"/>
      <c r="BS60" s="4"/>
      <c r="BT60" s="4"/>
      <c r="BU60" s="4"/>
      <c r="BV60" s="4"/>
      <c r="BW60" s="4"/>
      <c r="BX60" s="4"/>
      <c r="BY60" s="4"/>
      <c r="BZ60" s="4"/>
      <c r="CA60" s="4"/>
      <c r="CB60" s="4"/>
      <c r="CC60" s="4"/>
      <c r="CD60" s="4"/>
      <c r="CE60" s="4"/>
      <c r="CF60" s="4"/>
      <c r="CG60" s="4"/>
      <c r="CH60" s="4"/>
      <c r="CI60" s="4"/>
    </row>
    <row r="61" spans="1:87" ht="15.75" customHeight="1">
      <c r="A61" s="39"/>
      <c r="B61" s="49" t="s">
        <v>43</v>
      </c>
      <c r="C61" s="50" t="s">
        <v>35</v>
      </c>
      <c r="D61" s="51">
        <v>1</v>
      </c>
      <c r="E61" s="51">
        <v>2</v>
      </c>
      <c r="F61" s="52">
        <v>0</v>
      </c>
      <c r="G61" s="51">
        <f t="shared" si="19"/>
        <v>0</v>
      </c>
      <c r="H61" s="51">
        <f>IF(G61&gt;=2,2,$G$61)</f>
        <v>0</v>
      </c>
      <c r="I61" s="53">
        <f t="shared" si="20"/>
        <v>0</v>
      </c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4"/>
      <c r="BQ61" s="4"/>
      <c r="BR61" s="4"/>
      <c r="BS61" s="4"/>
      <c r="BT61" s="4"/>
      <c r="BU61" s="4"/>
      <c r="BV61" s="4"/>
      <c r="BW61" s="4"/>
      <c r="BX61" s="4"/>
      <c r="BY61" s="4"/>
      <c r="BZ61" s="4"/>
      <c r="CA61" s="4"/>
      <c r="CB61" s="4"/>
      <c r="CC61" s="4"/>
      <c r="CD61" s="4"/>
      <c r="CE61" s="4"/>
      <c r="CF61" s="4"/>
      <c r="CG61" s="4"/>
      <c r="CH61" s="4"/>
      <c r="CI61" s="4"/>
    </row>
    <row r="62" spans="1:87" ht="15.75" customHeight="1">
      <c r="A62" s="39"/>
      <c r="B62" s="49" t="s">
        <v>44</v>
      </c>
      <c r="C62" s="50" t="s">
        <v>35</v>
      </c>
      <c r="D62" s="51">
        <v>2</v>
      </c>
      <c r="E62" s="51">
        <v>2</v>
      </c>
      <c r="F62" s="52">
        <v>0</v>
      </c>
      <c r="G62" s="51">
        <f t="shared" si="19"/>
        <v>0</v>
      </c>
      <c r="H62" s="51">
        <f>IF(G62&gt;=2,2,$G$62)</f>
        <v>0</v>
      </c>
      <c r="I62" s="53">
        <f t="shared" si="20"/>
        <v>0</v>
      </c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"/>
      <c r="BU62" s="4"/>
      <c r="BV62" s="4"/>
      <c r="BW62" s="4"/>
      <c r="BX62" s="4"/>
      <c r="BY62" s="4"/>
      <c r="BZ62" s="4"/>
      <c r="CA62" s="4"/>
      <c r="CB62" s="4"/>
      <c r="CC62" s="4"/>
      <c r="CD62" s="4"/>
      <c r="CE62" s="4"/>
      <c r="CF62" s="4"/>
      <c r="CG62" s="4"/>
      <c r="CH62" s="4"/>
      <c r="CI62" s="4"/>
    </row>
    <row r="63" spans="1:87" ht="15.75" customHeight="1">
      <c r="A63" s="39"/>
      <c r="B63" s="49" t="s">
        <v>45</v>
      </c>
      <c r="C63" s="50" t="s">
        <v>35</v>
      </c>
      <c r="D63" s="51">
        <v>3</v>
      </c>
      <c r="E63" s="51">
        <v>3</v>
      </c>
      <c r="F63" s="52">
        <v>0</v>
      </c>
      <c r="G63" s="51">
        <f t="shared" si="19"/>
        <v>0</v>
      </c>
      <c r="H63" s="51">
        <f>IF(G63&gt;=3,3,$G$63)</f>
        <v>0</v>
      </c>
      <c r="I63" s="53">
        <f t="shared" si="20"/>
        <v>0</v>
      </c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</row>
    <row r="64" spans="1:87" ht="15.75" customHeight="1">
      <c r="A64" s="39"/>
      <c r="B64" s="134" t="s">
        <v>46</v>
      </c>
      <c r="C64" s="126"/>
      <c r="D64" s="126"/>
      <c r="E64" s="126"/>
      <c r="F64" s="126"/>
      <c r="G64" s="126"/>
      <c r="H64" s="126"/>
      <c r="I64" s="135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</row>
    <row r="65" spans="1:87" ht="15.75" customHeight="1">
      <c r="A65" s="39"/>
      <c r="B65" s="49" t="s">
        <v>47</v>
      </c>
      <c r="C65" s="50" t="s">
        <v>35</v>
      </c>
      <c r="D65" s="51">
        <v>0.5</v>
      </c>
      <c r="E65" s="51">
        <v>2</v>
      </c>
      <c r="F65" s="52">
        <v>0</v>
      </c>
      <c r="G65" s="51">
        <f t="shared" ref="G65:G66" si="21">D65*F65</f>
        <v>0</v>
      </c>
      <c r="H65" s="51">
        <f>IF(G65&gt;=2,2,$G$65)</f>
        <v>0</v>
      </c>
      <c r="I65" s="53">
        <f t="shared" ref="I65:I66" si="22">H65</f>
        <v>0</v>
      </c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</row>
    <row r="66" spans="1:87" ht="15.75" customHeight="1">
      <c r="A66" s="39"/>
      <c r="B66" s="49" t="s">
        <v>48</v>
      </c>
      <c r="C66" s="50" t="s">
        <v>49</v>
      </c>
      <c r="D66" s="51">
        <v>1</v>
      </c>
      <c r="E66" s="51">
        <v>2</v>
      </c>
      <c r="F66" s="52">
        <v>0</v>
      </c>
      <c r="G66" s="51">
        <f t="shared" si="21"/>
        <v>0</v>
      </c>
      <c r="H66" s="51">
        <f>IF(G66&gt;=2,2,$G$66)</f>
        <v>0</v>
      </c>
      <c r="I66" s="53">
        <f t="shared" si="22"/>
        <v>0</v>
      </c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</row>
    <row r="67" spans="1:87" ht="15.75" customHeight="1">
      <c r="A67" s="39"/>
      <c r="B67" s="134" t="s">
        <v>50</v>
      </c>
      <c r="C67" s="126"/>
      <c r="D67" s="126"/>
      <c r="E67" s="126"/>
      <c r="F67" s="126"/>
      <c r="G67" s="126"/>
      <c r="H67" s="126"/>
      <c r="I67" s="135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</row>
    <row r="68" spans="1:87" ht="15.75" customHeight="1">
      <c r="A68" s="39"/>
      <c r="B68" s="49" t="s">
        <v>51</v>
      </c>
      <c r="C68" s="50" t="s">
        <v>52</v>
      </c>
      <c r="D68" s="55">
        <v>0.2</v>
      </c>
      <c r="E68" s="55">
        <v>1</v>
      </c>
      <c r="F68" s="56">
        <v>0</v>
      </c>
      <c r="G68" s="51">
        <f t="shared" ref="G68:G72" si="23">D68*F68</f>
        <v>0</v>
      </c>
      <c r="H68" s="51">
        <f>IF(G68&gt;=1,1,$G$68)</f>
        <v>0</v>
      </c>
      <c r="I68" s="57">
        <f t="shared" ref="I68:I72" si="24">H68</f>
        <v>0</v>
      </c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</row>
    <row r="69" spans="1:87" ht="15.75" customHeight="1">
      <c r="A69" s="39"/>
      <c r="B69" s="49" t="s">
        <v>53</v>
      </c>
      <c r="C69" s="50" t="s">
        <v>52</v>
      </c>
      <c r="D69" s="55">
        <v>0.5</v>
      </c>
      <c r="E69" s="55">
        <v>2</v>
      </c>
      <c r="F69" s="56">
        <v>0</v>
      </c>
      <c r="G69" s="51">
        <f t="shared" si="23"/>
        <v>0</v>
      </c>
      <c r="H69" s="51">
        <f>IF(G69&gt;=2,2,$G$69)</f>
        <v>0</v>
      </c>
      <c r="I69" s="57">
        <f t="shared" si="24"/>
        <v>0</v>
      </c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</row>
    <row r="70" spans="1:87" ht="15.75" customHeight="1">
      <c r="A70" s="39"/>
      <c r="B70" s="49" t="s">
        <v>54</v>
      </c>
      <c r="C70" s="50" t="s">
        <v>24</v>
      </c>
      <c r="D70" s="51">
        <v>0.1</v>
      </c>
      <c r="E70" s="51">
        <v>4</v>
      </c>
      <c r="F70" s="52">
        <v>0</v>
      </c>
      <c r="G70" s="51">
        <f t="shared" si="23"/>
        <v>0</v>
      </c>
      <c r="H70" s="51">
        <f>IF(G70&gt;=4,4,$G$70)</f>
        <v>0</v>
      </c>
      <c r="I70" s="57">
        <f t="shared" si="24"/>
        <v>0</v>
      </c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</row>
    <row r="71" spans="1:87" ht="15.75" customHeight="1">
      <c r="A71" s="39"/>
      <c r="B71" s="49" t="s">
        <v>55</v>
      </c>
      <c r="C71" s="50" t="s">
        <v>35</v>
      </c>
      <c r="D71" s="51">
        <v>1</v>
      </c>
      <c r="E71" s="51">
        <v>4</v>
      </c>
      <c r="F71" s="52">
        <v>0</v>
      </c>
      <c r="G71" s="51">
        <f t="shared" si="23"/>
        <v>0</v>
      </c>
      <c r="H71" s="51">
        <f>IF(G71&gt;=4,4,$G$71)</f>
        <v>0</v>
      </c>
      <c r="I71" s="57">
        <f t="shared" si="24"/>
        <v>0</v>
      </c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</row>
    <row r="72" spans="1:87" ht="15.75" customHeight="1">
      <c r="A72" s="39"/>
      <c r="B72" s="58" t="s">
        <v>56</v>
      </c>
      <c r="C72" s="59" t="s">
        <v>52</v>
      </c>
      <c r="D72" s="60">
        <v>0.3</v>
      </c>
      <c r="E72" s="60">
        <v>0.6</v>
      </c>
      <c r="F72" s="61">
        <v>0</v>
      </c>
      <c r="G72" s="62">
        <f t="shared" si="23"/>
        <v>0</v>
      </c>
      <c r="H72" s="62">
        <f>IF(G72&gt;=0.6,0.6,$G$72)</f>
        <v>0</v>
      </c>
      <c r="I72" s="63">
        <f t="shared" si="24"/>
        <v>0</v>
      </c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</row>
    <row r="73" spans="1:87" ht="15.75" customHeight="1">
      <c r="A73" s="39"/>
      <c r="B73" s="64"/>
      <c r="C73" s="65"/>
      <c r="D73" s="66"/>
      <c r="E73" s="66"/>
      <c r="F73" s="66"/>
      <c r="G73" s="66"/>
      <c r="H73" s="66"/>
      <c r="I73" s="67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</row>
    <row r="74" spans="1:87" ht="15.75" customHeight="1">
      <c r="A74" s="39"/>
      <c r="B74" s="141" t="s">
        <v>57</v>
      </c>
      <c r="C74" s="142"/>
      <c r="D74" s="142"/>
      <c r="E74" s="142"/>
      <c r="F74" s="142"/>
      <c r="G74" s="142"/>
      <c r="H74" s="142"/>
      <c r="I74" s="143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</row>
    <row r="75" spans="1:87" ht="15.75" customHeight="1">
      <c r="A75" s="39"/>
      <c r="B75" s="68" t="s">
        <v>58</v>
      </c>
      <c r="C75" s="69" t="s">
        <v>59</v>
      </c>
      <c r="D75" s="70">
        <v>0.15</v>
      </c>
      <c r="E75" s="71">
        <v>0.9</v>
      </c>
      <c r="F75" s="72">
        <v>0</v>
      </c>
      <c r="G75" s="73">
        <f>D75*F75</f>
        <v>0</v>
      </c>
      <c r="H75" s="73">
        <f>IF(G75&gt;=0.9,0.9,$G$75)</f>
        <v>0</v>
      </c>
      <c r="I75" s="74">
        <f>H75</f>
        <v>0</v>
      </c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  <c r="BO75" s="4"/>
      <c r="BP75" s="4"/>
      <c r="BQ75" s="4"/>
      <c r="BR75" s="4"/>
      <c r="BS75" s="4"/>
      <c r="BT75" s="4"/>
      <c r="BU75" s="4"/>
      <c r="BV75" s="4"/>
      <c r="BW75" s="4"/>
      <c r="BX75" s="4"/>
      <c r="BY75" s="4"/>
      <c r="BZ75" s="4"/>
      <c r="CA75" s="4"/>
      <c r="CB75" s="4"/>
      <c r="CC75" s="4"/>
      <c r="CD75" s="4"/>
      <c r="CE75" s="4"/>
      <c r="CF75" s="4"/>
      <c r="CG75" s="4"/>
      <c r="CH75" s="4"/>
      <c r="CI75" s="4"/>
    </row>
    <row r="76" spans="1:87" ht="15.75" customHeight="1">
      <c r="A76" s="39"/>
      <c r="B76" s="64"/>
      <c r="C76" s="65"/>
      <c r="D76" s="66"/>
      <c r="E76" s="66"/>
      <c r="F76" s="66"/>
      <c r="G76" s="66"/>
      <c r="H76" s="66"/>
      <c r="I76" s="67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  <c r="BO76" s="4"/>
      <c r="BP76" s="4"/>
      <c r="BQ76" s="4"/>
      <c r="BR76" s="4"/>
      <c r="BS76" s="4"/>
      <c r="BT76" s="4"/>
      <c r="BU76" s="4"/>
      <c r="BV76" s="4"/>
      <c r="BW76" s="4"/>
      <c r="BX76" s="4"/>
      <c r="BY76" s="4"/>
      <c r="BZ76" s="4"/>
      <c r="CA76" s="4"/>
      <c r="CB76" s="4"/>
      <c r="CC76" s="4"/>
      <c r="CD76" s="4"/>
      <c r="CE76" s="4"/>
      <c r="CF76" s="4"/>
      <c r="CG76" s="4"/>
      <c r="CH76" s="4"/>
      <c r="CI76" s="4"/>
    </row>
    <row r="77" spans="1:87" ht="15.75" customHeight="1">
      <c r="A77" s="39"/>
      <c r="B77" s="144" t="s">
        <v>60</v>
      </c>
      <c r="C77" s="142"/>
      <c r="D77" s="142"/>
      <c r="E77" s="142"/>
      <c r="F77" s="142"/>
      <c r="G77" s="142"/>
      <c r="H77" s="142"/>
      <c r="I77" s="143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  <c r="BO77" s="4"/>
      <c r="BP77" s="4"/>
      <c r="BQ77" s="4"/>
      <c r="BR77" s="4"/>
      <c r="BS77" s="4"/>
      <c r="BT77" s="4"/>
      <c r="BU77" s="4"/>
      <c r="BV77" s="4"/>
      <c r="BW77" s="4"/>
      <c r="BX77" s="4"/>
      <c r="BY77" s="4"/>
      <c r="BZ77" s="4"/>
      <c r="CA77" s="4"/>
      <c r="CB77" s="4"/>
      <c r="CC77" s="4"/>
      <c r="CD77" s="4"/>
      <c r="CE77" s="4"/>
      <c r="CF77" s="4"/>
      <c r="CG77" s="4"/>
      <c r="CH77" s="4"/>
      <c r="CI77" s="4"/>
    </row>
    <row r="78" spans="1:87" ht="15.75" customHeight="1">
      <c r="A78" s="39"/>
      <c r="B78" s="58" t="s">
        <v>61</v>
      </c>
      <c r="C78" s="59" t="s">
        <v>62</v>
      </c>
      <c r="D78" s="60">
        <v>1</v>
      </c>
      <c r="E78" s="60">
        <v>5</v>
      </c>
      <c r="F78" s="61">
        <v>0</v>
      </c>
      <c r="G78" s="62">
        <f>D78*F78</f>
        <v>0</v>
      </c>
      <c r="H78" s="62">
        <f>IF(G78&gt;=5,5,$G$78)</f>
        <v>0</v>
      </c>
      <c r="I78" s="63">
        <f>H78</f>
        <v>0</v>
      </c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  <c r="BM78" s="4"/>
      <c r="BN78" s="4"/>
      <c r="BO78" s="4"/>
      <c r="BP78" s="4"/>
      <c r="BQ78" s="4"/>
      <c r="BR78" s="4"/>
      <c r="BS78" s="4"/>
      <c r="BT78" s="4"/>
      <c r="BU78" s="4"/>
      <c r="BV78" s="4"/>
      <c r="BW78" s="4"/>
      <c r="BX78" s="4"/>
      <c r="BY78" s="4"/>
      <c r="BZ78" s="4"/>
      <c r="CA78" s="4"/>
      <c r="CB78" s="4"/>
      <c r="CC78" s="4"/>
      <c r="CD78" s="4"/>
      <c r="CE78" s="4"/>
      <c r="CF78" s="4"/>
      <c r="CG78" s="4"/>
      <c r="CH78" s="4"/>
      <c r="CI78" s="4"/>
    </row>
    <row r="79" spans="1:87" ht="15.75" customHeight="1">
      <c r="A79" s="109"/>
      <c r="B79" s="110"/>
      <c r="C79" s="111"/>
      <c r="D79" s="112"/>
      <c r="E79" s="112"/>
      <c r="F79" s="113"/>
      <c r="G79" s="114"/>
      <c r="H79" s="114"/>
      <c r="I79" s="115">
        <f>SUM(I31,I38:I39,I41,I45:I50,I53:I58,I60:I63,I65:I66,I68:I72,I75,I78)</f>
        <v>0</v>
      </c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</row>
    <row r="80" spans="1:87" ht="15.75" customHeight="1">
      <c r="A80" s="39"/>
      <c r="B80" s="147"/>
      <c r="C80" s="148"/>
      <c r="D80" s="66"/>
      <c r="E80" s="66"/>
      <c r="F80" s="66"/>
      <c r="G80" s="66"/>
      <c r="H80" s="66"/>
      <c r="I80" s="53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  <c r="BL80" s="4"/>
      <c r="BM80" s="4"/>
      <c r="BN80" s="4"/>
      <c r="BO80" s="4"/>
      <c r="BP80" s="4"/>
      <c r="BQ80" s="4"/>
      <c r="BR80" s="4"/>
      <c r="BS80" s="4"/>
      <c r="BT80" s="4"/>
      <c r="BU80" s="4"/>
      <c r="BV80" s="4"/>
      <c r="BW80" s="4"/>
      <c r="BX80" s="4"/>
      <c r="BY80" s="4"/>
      <c r="BZ80" s="4"/>
      <c r="CA80" s="4"/>
      <c r="CB80" s="4"/>
      <c r="CC80" s="4"/>
      <c r="CD80" s="4"/>
      <c r="CE80" s="4"/>
      <c r="CF80" s="4"/>
      <c r="CG80" s="4"/>
      <c r="CH80" s="4"/>
      <c r="CI80" s="4"/>
    </row>
    <row r="81" spans="1:87" ht="15.75" customHeight="1" thickBot="1">
      <c r="A81" s="39"/>
      <c r="B81" s="145" t="s">
        <v>63</v>
      </c>
      <c r="C81" s="146"/>
      <c r="D81" s="146"/>
      <c r="E81" s="146"/>
      <c r="F81" s="146"/>
      <c r="G81" s="116"/>
      <c r="H81" s="116"/>
      <c r="I81" s="117">
        <f>IF(I79&gt;38,38,I79)</f>
        <v>0</v>
      </c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  <c r="BL81" s="4"/>
      <c r="BM81" s="4"/>
      <c r="BN81" s="4"/>
      <c r="BO81" s="4"/>
      <c r="BP81" s="4"/>
      <c r="BQ81" s="4"/>
      <c r="BR81" s="4"/>
      <c r="BS81" s="4"/>
      <c r="BT81" s="4"/>
      <c r="BU81" s="4"/>
      <c r="BV81" s="4"/>
      <c r="BW81" s="4"/>
      <c r="BX81" s="4"/>
      <c r="BY81" s="4"/>
      <c r="BZ81" s="4"/>
      <c r="CA81" s="4"/>
      <c r="CB81" s="4"/>
      <c r="CC81" s="4"/>
      <c r="CD81" s="4"/>
      <c r="CE81" s="4"/>
      <c r="CF81" s="4"/>
      <c r="CG81" s="4"/>
      <c r="CH81" s="4"/>
      <c r="CI81" s="4"/>
    </row>
    <row r="82" spans="1:87" ht="15.75" customHeight="1">
      <c r="A82" s="39"/>
      <c r="B82" s="2"/>
      <c r="C82" s="2"/>
      <c r="D82" s="17"/>
      <c r="E82" s="17"/>
      <c r="F82" s="17"/>
      <c r="G82" s="17"/>
      <c r="H82" s="17"/>
      <c r="I82" s="17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  <c r="BM82" s="4"/>
      <c r="BN82" s="4"/>
      <c r="BO82" s="4"/>
      <c r="BP82" s="4"/>
      <c r="BQ82" s="4"/>
      <c r="BR82" s="4"/>
      <c r="BS82" s="4"/>
      <c r="BT82" s="4"/>
      <c r="BU82" s="4"/>
      <c r="BV82" s="4"/>
      <c r="BW82" s="4"/>
      <c r="BX82" s="4"/>
      <c r="BY82" s="4"/>
      <c r="BZ82" s="4"/>
      <c r="CA82" s="4"/>
      <c r="CB82" s="4"/>
      <c r="CC82" s="4"/>
      <c r="CD82" s="4"/>
      <c r="CE82" s="4"/>
      <c r="CF82" s="4"/>
      <c r="CG82" s="4"/>
      <c r="CH82" s="4"/>
      <c r="CI82" s="4"/>
    </row>
    <row r="83" spans="1:87" ht="15.75" customHeight="1">
      <c r="A83" s="39"/>
      <c r="B83" s="2"/>
      <c r="C83" s="2"/>
      <c r="D83" s="2"/>
      <c r="E83" s="2"/>
      <c r="F83" s="2"/>
      <c r="G83" s="2"/>
      <c r="H83" s="2"/>
      <c r="I83" s="3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  <c r="BM83" s="4"/>
      <c r="BN83" s="4"/>
      <c r="BO83" s="4"/>
      <c r="BP83" s="4"/>
      <c r="BQ83" s="4"/>
      <c r="BR83" s="4"/>
      <c r="BS83" s="4"/>
      <c r="BT83" s="4"/>
      <c r="BU83" s="4"/>
      <c r="BV83" s="4"/>
      <c r="BW83" s="4"/>
      <c r="BX83" s="4"/>
      <c r="BY83" s="4"/>
      <c r="BZ83" s="4"/>
      <c r="CA83" s="4"/>
      <c r="CB83" s="4"/>
      <c r="CC83" s="4"/>
      <c r="CD83" s="4"/>
      <c r="CE83" s="4"/>
      <c r="CF83" s="4"/>
      <c r="CG83" s="4"/>
      <c r="CH83" s="4"/>
      <c r="CI83" s="4"/>
    </row>
    <row r="84" spans="1:87" ht="15.75" customHeight="1">
      <c r="A84" s="39"/>
      <c r="B84" s="136" t="s">
        <v>64</v>
      </c>
      <c r="C84" s="137"/>
      <c r="D84" s="137"/>
      <c r="E84" s="137"/>
      <c r="F84" s="137"/>
      <c r="G84" s="137"/>
      <c r="H84" s="137"/>
      <c r="I84" s="138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  <c r="BL84" s="4"/>
      <c r="BM84" s="4"/>
      <c r="BN84" s="4"/>
      <c r="BO84" s="4"/>
      <c r="BP84" s="4"/>
      <c r="BQ84" s="4"/>
      <c r="BR84" s="4"/>
      <c r="BS84" s="4"/>
      <c r="BT84" s="4"/>
      <c r="BU84" s="4"/>
      <c r="BV84" s="4"/>
      <c r="BW84" s="4"/>
      <c r="BX84" s="4"/>
      <c r="BY84" s="4"/>
      <c r="BZ84" s="4"/>
      <c r="CA84" s="4"/>
      <c r="CB84" s="4"/>
      <c r="CC84" s="4"/>
      <c r="CD84" s="4"/>
      <c r="CE84" s="4"/>
      <c r="CF84" s="4"/>
      <c r="CG84" s="4"/>
      <c r="CH84" s="4"/>
      <c r="CI84" s="4"/>
    </row>
    <row r="85" spans="1:87" ht="15.75" customHeight="1">
      <c r="A85" s="39"/>
      <c r="B85" s="75"/>
      <c r="C85" s="76"/>
      <c r="D85" s="76"/>
      <c r="E85" s="76"/>
      <c r="F85" s="76"/>
      <c r="G85" s="2"/>
      <c r="H85" s="2"/>
      <c r="I85" s="77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  <c r="BL85" s="4"/>
      <c r="BM85" s="4"/>
      <c r="BN85" s="4"/>
      <c r="BO85" s="4"/>
      <c r="BP85" s="4"/>
      <c r="BQ85" s="4"/>
      <c r="BR85" s="4"/>
      <c r="BS85" s="4"/>
      <c r="BT85" s="4"/>
      <c r="BU85" s="4"/>
      <c r="BV85" s="4"/>
      <c r="BW85" s="4"/>
      <c r="BX85" s="4"/>
      <c r="BY85" s="4"/>
      <c r="BZ85" s="4"/>
      <c r="CA85" s="4"/>
      <c r="CB85" s="4"/>
      <c r="CC85" s="4"/>
      <c r="CD85" s="4"/>
      <c r="CE85" s="4"/>
      <c r="CF85" s="4"/>
      <c r="CG85" s="4"/>
      <c r="CH85" s="4"/>
      <c r="CI85" s="4"/>
    </row>
    <row r="86" spans="1:87" ht="15.75" customHeight="1">
      <c r="A86" s="39"/>
      <c r="B86" s="139" t="str">
        <f>B2</f>
        <v>Aluno:       Data de Matrícula:      Número de Matrícula:        Data de entrega da planilha:</v>
      </c>
      <c r="C86" s="126"/>
      <c r="D86" s="126"/>
      <c r="E86" s="126"/>
      <c r="F86" s="126"/>
      <c r="G86" s="126"/>
      <c r="H86" s="126"/>
      <c r="I86" s="135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  <c r="BL86" s="4"/>
      <c r="BM86" s="4"/>
      <c r="BN86" s="4"/>
      <c r="BO86" s="4"/>
      <c r="BP86" s="4"/>
      <c r="BQ86" s="4"/>
      <c r="BR86" s="4"/>
      <c r="BS86" s="4"/>
      <c r="BT86" s="4"/>
      <c r="BU86" s="4"/>
      <c r="BV86" s="4"/>
      <c r="BW86" s="4"/>
      <c r="BX86" s="4"/>
      <c r="BY86" s="4"/>
      <c r="BZ86" s="4"/>
      <c r="CA86" s="4"/>
      <c r="CB86" s="4"/>
      <c r="CC86" s="4"/>
      <c r="CD86" s="4"/>
      <c r="CE86" s="4"/>
      <c r="CF86" s="4"/>
      <c r="CG86" s="4"/>
      <c r="CH86" s="4"/>
      <c r="CI86" s="4"/>
    </row>
    <row r="87" spans="1:87" ht="15.75" customHeight="1">
      <c r="A87" s="39"/>
      <c r="B87" s="75"/>
      <c r="C87" s="78"/>
      <c r="D87" s="79"/>
      <c r="E87" s="79"/>
      <c r="F87" s="76"/>
      <c r="G87" s="2"/>
      <c r="H87" s="2"/>
      <c r="I87" s="77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  <c r="BL87" s="4"/>
      <c r="BM87" s="4"/>
      <c r="BN87" s="4"/>
      <c r="BO87" s="4"/>
      <c r="BP87" s="4"/>
      <c r="BQ87" s="4"/>
      <c r="BR87" s="4"/>
      <c r="BS87" s="4"/>
      <c r="BT87" s="4"/>
      <c r="BU87" s="4"/>
      <c r="BV87" s="4"/>
      <c r="BW87" s="4"/>
      <c r="BX87" s="4"/>
      <c r="BY87" s="4"/>
      <c r="BZ87" s="4"/>
      <c r="CA87" s="4"/>
      <c r="CB87" s="4"/>
      <c r="CC87" s="4"/>
      <c r="CD87" s="4"/>
      <c r="CE87" s="4"/>
      <c r="CF87" s="4"/>
      <c r="CG87" s="4"/>
      <c r="CH87" s="4"/>
      <c r="CI87" s="4"/>
    </row>
    <row r="88" spans="1:87" ht="15.75" customHeight="1">
      <c r="A88" s="39"/>
      <c r="B88" s="80" t="s">
        <v>65</v>
      </c>
      <c r="C88" s="81">
        <f>I26+I81</f>
        <v>0</v>
      </c>
      <c r="D88" s="140" t="str">
        <f>IF(C88&gt;=60,"Qualificado","Selecionado para a prova de qualificação")</f>
        <v>Selecionado para a prova de qualificação</v>
      </c>
      <c r="E88" s="126"/>
      <c r="F88" s="126"/>
      <c r="G88" s="126"/>
      <c r="H88" s="126"/>
      <c r="I88" s="135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  <c r="BL88" s="4"/>
      <c r="BM88" s="4"/>
      <c r="BN88" s="4"/>
      <c r="BO88" s="4"/>
      <c r="BP88" s="4"/>
      <c r="BQ88" s="4"/>
      <c r="BR88" s="4"/>
      <c r="BS88" s="4"/>
      <c r="BT88" s="4"/>
      <c r="BU88" s="4"/>
      <c r="BV88" s="4"/>
      <c r="BW88" s="4"/>
      <c r="BX88" s="4"/>
      <c r="BY88" s="4"/>
      <c r="BZ88" s="4"/>
      <c r="CA88" s="4"/>
      <c r="CB88" s="4"/>
      <c r="CC88" s="4"/>
      <c r="CD88" s="4"/>
      <c r="CE88" s="4"/>
      <c r="CF88" s="4"/>
      <c r="CG88" s="4"/>
      <c r="CH88" s="4"/>
      <c r="CI88" s="4"/>
    </row>
    <row r="89" spans="1:87" ht="15.75" customHeight="1">
      <c r="A89" s="39"/>
      <c r="B89" s="82"/>
      <c r="C89" s="83"/>
      <c r="D89" s="84"/>
      <c r="E89" s="83"/>
      <c r="F89" s="83"/>
      <c r="G89" s="85"/>
      <c r="H89" s="85"/>
      <c r="I89" s="86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  <c r="BL89" s="4"/>
      <c r="BM89" s="4"/>
      <c r="BN89" s="4"/>
      <c r="BO89" s="4"/>
      <c r="BP89" s="4"/>
      <c r="BQ89" s="4"/>
      <c r="BR89" s="4"/>
      <c r="BS89" s="4"/>
      <c r="BT89" s="4"/>
      <c r="BU89" s="4"/>
      <c r="BV89" s="4"/>
      <c r="BW89" s="4"/>
      <c r="BX89" s="4"/>
      <c r="BY89" s="4"/>
      <c r="BZ89" s="4"/>
      <c r="CA89" s="4"/>
      <c r="CB89" s="4"/>
      <c r="CC89" s="4"/>
      <c r="CD89" s="4"/>
      <c r="CE89" s="4"/>
      <c r="CF89" s="4"/>
      <c r="CG89" s="4"/>
      <c r="CH89" s="4"/>
      <c r="CI89" s="4"/>
    </row>
    <row r="90" spans="1:87" ht="15.75" customHeight="1">
      <c r="A90" s="39"/>
      <c r="B90" s="1"/>
      <c r="C90" s="1"/>
      <c r="D90" s="1"/>
      <c r="E90" s="1"/>
      <c r="F90" s="1"/>
      <c r="G90" s="1"/>
      <c r="H90" s="1"/>
      <c r="I90" s="87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  <c r="BL90" s="4"/>
      <c r="BM90" s="4"/>
      <c r="BN90" s="4"/>
      <c r="BO90" s="4"/>
      <c r="BP90" s="4"/>
      <c r="BQ90" s="4"/>
      <c r="BR90" s="4"/>
      <c r="BS90" s="4"/>
      <c r="BT90" s="4"/>
      <c r="BU90" s="4"/>
      <c r="BV90" s="4"/>
      <c r="BW90" s="4"/>
      <c r="BX90" s="4"/>
      <c r="BY90" s="4"/>
      <c r="BZ90" s="4"/>
      <c r="CA90" s="4"/>
      <c r="CB90" s="4"/>
      <c r="CC90" s="4"/>
      <c r="CD90" s="4"/>
      <c r="CE90" s="4"/>
      <c r="CF90" s="4"/>
      <c r="CG90" s="4"/>
      <c r="CH90" s="4"/>
      <c r="CI90" s="4"/>
    </row>
    <row r="91" spans="1:87" ht="15.75" customHeight="1">
      <c r="A91" s="1"/>
      <c r="B91" s="88"/>
      <c r="C91" s="88"/>
      <c r="D91" s="88"/>
      <c r="E91" s="88"/>
      <c r="F91" s="88"/>
      <c r="G91" s="88"/>
      <c r="H91" s="88"/>
      <c r="I91" s="89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  <c r="BL91" s="4"/>
      <c r="BM91" s="4"/>
      <c r="BN91" s="4"/>
      <c r="BO91" s="4"/>
      <c r="BP91" s="4"/>
      <c r="BQ91" s="4"/>
      <c r="BR91" s="4"/>
      <c r="BS91" s="4"/>
      <c r="BT91" s="4"/>
      <c r="BU91" s="4"/>
      <c r="BV91" s="4"/>
      <c r="BW91" s="4"/>
      <c r="BX91" s="4"/>
      <c r="BY91" s="4"/>
      <c r="BZ91" s="4"/>
      <c r="CA91" s="4"/>
      <c r="CB91" s="4"/>
      <c r="CC91" s="4"/>
      <c r="CD91" s="4"/>
      <c r="CE91" s="4"/>
      <c r="CF91" s="4"/>
      <c r="CG91" s="4"/>
      <c r="CH91" s="4"/>
      <c r="CI91" s="4"/>
    </row>
    <row r="92" spans="1:87" ht="15.75" customHeight="1">
      <c r="A92" s="1"/>
      <c r="B92" s="88"/>
      <c r="C92" s="88"/>
      <c r="D92" s="88"/>
      <c r="E92" s="88"/>
      <c r="F92" s="88"/>
      <c r="G92" s="88"/>
      <c r="H92" s="88"/>
      <c r="I92" s="89"/>
      <c r="J92" s="5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  <c r="BL92" s="4"/>
      <c r="BM92" s="4"/>
      <c r="BN92" s="4"/>
      <c r="BO92" s="4"/>
      <c r="BP92" s="4"/>
      <c r="BQ92" s="4"/>
      <c r="BR92" s="4"/>
      <c r="BS92" s="4"/>
      <c r="BT92" s="4"/>
      <c r="BU92" s="4"/>
      <c r="BV92" s="4"/>
      <c r="BW92" s="4"/>
      <c r="BX92" s="4"/>
      <c r="BY92" s="4"/>
      <c r="BZ92" s="4"/>
      <c r="CA92" s="4"/>
      <c r="CB92" s="4"/>
      <c r="CC92" s="4"/>
      <c r="CD92" s="4"/>
      <c r="CE92" s="4"/>
      <c r="CF92" s="4"/>
      <c r="CG92" s="4"/>
      <c r="CH92" s="4"/>
      <c r="CI92" s="4"/>
    </row>
    <row r="93" spans="1:87" ht="15.75" customHeight="1">
      <c r="A93" s="1"/>
      <c r="B93" s="88"/>
      <c r="C93" s="88"/>
      <c r="D93" s="88"/>
      <c r="E93" s="88"/>
      <c r="F93" s="88"/>
      <c r="G93" s="88"/>
      <c r="H93" s="88"/>
      <c r="I93" s="89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  <c r="BL93" s="4"/>
      <c r="BM93" s="4"/>
      <c r="BN93" s="4"/>
      <c r="BO93" s="4"/>
      <c r="BP93" s="4"/>
      <c r="BQ93" s="4"/>
      <c r="BR93" s="4"/>
      <c r="BS93" s="4"/>
      <c r="BT93" s="4"/>
      <c r="BU93" s="4"/>
      <c r="BV93" s="4"/>
      <c r="BW93" s="4"/>
      <c r="BX93" s="4"/>
      <c r="BY93" s="4"/>
      <c r="BZ93" s="4"/>
      <c r="CA93" s="4"/>
      <c r="CB93" s="4"/>
      <c r="CC93" s="4"/>
      <c r="CD93" s="4"/>
      <c r="CE93" s="4"/>
      <c r="CF93" s="4"/>
      <c r="CG93" s="4"/>
      <c r="CH93" s="4"/>
      <c r="CI93" s="4"/>
    </row>
    <row r="94" spans="1:87" ht="15.75" customHeight="1">
      <c r="A94" s="1"/>
      <c r="B94" s="88"/>
      <c r="C94" s="88"/>
      <c r="D94" s="88"/>
      <c r="E94" s="88"/>
      <c r="F94" s="88"/>
      <c r="G94" s="88"/>
      <c r="H94" s="88"/>
      <c r="I94" s="89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  <c r="BL94" s="4"/>
      <c r="BM94" s="4"/>
      <c r="BN94" s="4"/>
      <c r="BO94" s="4"/>
      <c r="BP94" s="4"/>
      <c r="BQ94" s="4"/>
      <c r="BR94" s="4"/>
      <c r="BS94" s="4"/>
      <c r="BT94" s="4"/>
      <c r="BU94" s="4"/>
      <c r="BV94" s="4"/>
      <c r="BW94" s="4"/>
      <c r="BX94" s="4"/>
      <c r="BY94" s="4"/>
      <c r="BZ94" s="4"/>
      <c r="CA94" s="4"/>
      <c r="CB94" s="4"/>
      <c r="CC94" s="4"/>
      <c r="CD94" s="4"/>
      <c r="CE94" s="4"/>
      <c r="CF94" s="4"/>
      <c r="CG94" s="4"/>
      <c r="CH94" s="4"/>
      <c r="CI94" s="4"/>
    </row>
    <row r="95" spans="1:87" ht="15.75" customHeight="1">
      <c r="A95" s="1"/>
      <c r="B95" s="88"/>
      <c r="C95" s="88"/>
      <c r="D95" s="88"/>
      <c r="E95" s="88"/>
      <c r="F95" s="88"/>
      <c r="G95" s="88"/>
      <c r="H95" s="88"/>
      <c r="I95" s="89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  <c r="BL95" s="4"/>
      <c r="BM95" s="4"/>
      <c r="BN95" s="4"/>
      <c r="BO95" s="4"/>
      <c r="BP95" s="4"/>
      <c r="BQ95" s="4"/>
      <c r="BR95" s="4"/>
      <c r="BS95" s="4"/>
      <c r="BT95" s="4"/>
      <c r="BU95" s="4"/>
      <c r="BV95" s="4"/>
      <c r="BW95" s="4"/>
      <c r="BX95" s="4"/>
      <c r="BY95" s="4"/>
      <c r="BZ95" s="4"/>
      <c r="CA95" s="4"/>
      <c r="CB95" s="4"/>
      <c r="CC95" s="4"/>
      <c r="CD95" s="4"/>
      <c r="CE95" s="4"/>
      <c r="CF95" s="4"/>
      <c r="CG95" s="4"/>
      <c r="CH95" s="4"/>
      <c r="CI95" s="4"/>
    </row>
    <row r="96" spans="1:87" ht="15.75" customHeight="1">
      <c r="A96" s="1"/>
      <c r="B96" s="88"/>
      <c r="C96" s="88"/>
      <c r="D96" s="88"/>
      <c r="E96" s="88"/>
      <c r="F96" s="88"/>
      <c r="G96" s="88"/>
      <c r="H96" s="88"/>
      <c r="I96" s="89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  <c r="BL96" s="4"/>
      <c r="BM96" s="4"/>
      <c r="BN96" s="4"/>
      <c r="BO96" s="4"/>
      <c r="BP96" s="4"/>
      <c r="BQ96" s="4"/>
      <c r="BR96" s="4"/>
      <c r="BS96" s="4"/>
      <c r="BT96" s="4"/>
      <c r="BU96" s="4"/>
      <c r="BV96" s="4"/>
      <c r="BW96" s="4"/>
      <c r="BX96" s="4"/>
      <c r="BY96" s="4"/>
      <c r="BZ96" s="4"/>
      <c r="CA96" s="4"/>
      <c r="CB96" s="4"/>
      <c r="CC96" s="4"/>
      <c r="CD96" s="4"/>
      <c r="CE96" s="4"/>
      <c r="CF96" s="4"/>
      <c r="CG96" s="4"/>
      <c r="CH96" s="4"/>
      <c r="CI96" s="4"/>
    </row>
    <row r="97" spans="1:87" ht="15.75" customHeight="1">
      <c r="A97" s="1"/>
      <c r="B97" s="88"/>
      <c r="C97" s="88"/>
      <c r="D97" s="88"/>
      <c r="E97" s="88"/>
      <c r="F97" s="88"/>
      <c r="G97" s="88"/>
      <c r="H97" s="88"/>
      <c r="I97" s="89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  <c r="BL97" s="4"/>
      <c r="BM97" s="4"/>
      <c r="BN97" s="4"/>
      <c r="BO97" s="4"/>
      <c r="BP97" s="4"/>
      <c r="BQ97" s="4"/>
      <c r="BR97" s="4"/>
      <c r="BS97" s="4"/>
      <c r="BT97" s="4"/>
      <c r="BU97" s="4"/>
      <c r="BV97" s="4"/>
      <c r="BW97" s="4"/>
      <c r="BX97" s="4"/>
      <c r="BY97" s="4"/>
      <c r="BZ97" s="4"/>
      <c r="CA97" s="4"/>
      <c r="CB97" s="4"/>
      <c r="CC97" s="4"/>
      <c r="CD97" s="4"/>
      <c r="CE97" s="4"/>
      <c r="CF97" s="4"/>
      <c r="CG97" s="4"/>
      <c r="CH97" s="4"/>
      <c r="CI97" s="4"/>
    </row>
    <row r="98" spans="1:87" ht="15.75" customHeight="1">
      <c r="A98" s="1"/>
      <c r="B98" s="88"/>
      <c r="C98" s="88"/>
      <c r="D98" s="88"/>
      <c r="E98" s="88"/>
      <c r="F98" s="88"/>
      <c r="G98" s="88"/>
      <c r="H98" s="88"/>
      <c r="I98" s="89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  <c r="BL98" s="4"/>
      <c r="BM98" s="4"/>
      <c r="BN98" s="4"/>
      <c r="BO98" s="4"/>
      <c r="BP98" s="4"/>
      <c r="BQ98" s="4"/>
      <c r="BR98" s="4"/>
      <c r="BS98" s="4"/>
      <c r="BT98" s="4"/>
      <c r="BU98" s="4"/>
      <c r="BV98" s="4"/>
      <c r="BW98" s="4"/>
      <c r="BX98" s="4"/>
      <c r="BY98" s="4"/>
      <c r="BZ98" s="4"/>
      <c r="CA98" s="4"/>
      <c r="CB98" s="4"/>
      <c r="CC98" s="4"/>
      <c r="CD98" s="4"/>
      <c r="CE98" s="4"/>
      <c r="CF98" s="4"/>
      <c r="CG98" s="4"/>
      <c r="CH98" s="4"/>
      <c r="CI98" s="4"/>
    </row>
    <row r="99" spans="1:87" ht="15.75" customHeight="1">
      <c r="A99" s="1"/>
      <c r="B99" s="88"/>
      <c r="C99" s="88"/>
      <c r="D99" s="88"/>
      <c r="E99" s="88"/>
      <c r="F99" s="88"/>
      <c r="G99" s="88"/>
      <c r="H99" s="88"/>
      <c r="I99" s="89"/>
      <c r="J99" s="4"/>
      <c r="K99" s="5"/>
      <c r="L99" s="4"/>
      <c r="M99" s="4"/>
      <c r="N99" s="4"/>
      <c r="O99" s="4"/>
      <c r="P99" s="4"/>
      <c r="Q99" s="4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5"/>
      <c r="BA99" s="5"/>
      <c r="BB99" s="5"/>
      <c r="BC99" s="5"/>
      <c r="BD99" s="5"/>
      <c r="BE99" s="5"/>
      <c r="BF99" s="5"/>
      <c r="BG99" s="5"/>
      <c r="BH99" s="5"/>
      <c r="BI99" s="5"/>
      <c r="BJ99" s="5"/>
      <c r="BK99" s="5"/>
      <c r="BL99" s="5"/>
      <c r="BM99" s="5"/>
      <c r="BN99" s="5"/>
      <c r="BO99" s="5"/>
      <c r="BP99" s="5"/>
      <c r="BQ99" s="5"/>
      <c r="BR99" s="5"/>
      <c r="BS99" s="5"/>
      <c r="BT99" s="5"/>
      <c r="BU99" s="5"/>
      <c r="BV99" s="5"/>
      <c r="BW99" s="5"/>
      <c r="BX99" s="5"/>
      <c r="BY99" s="5"/>
      <c r="BZ99" s="5"/>
      <c r="CA99" s="5"/>
      <c r="CB99" s="5"/>
      <c r="CC99" s="5"/>
      <c r="CD99" s="5"/>
      <c r="CE99" s="5"/>
      <c r="CF99" s="5"/>
      <c r="CG99" s="5"/>
      <c r="CH99" s="5"/>
      <c r="CI99" s="5"/>
    </row>
    <row r="100" spans="1:87" ht="15.75" customHeight="1">
      <c r="A100" s="1"/>
      <c r="B100" s="88"/>
      <c r="C100" s="88"/>
      <c r="D100" s="88"/>
      <c r="E100" s="88"/>
      <c r="F100" s="88"/>
      <c r="G100" s="88"/>
      <c r="H100" s="88"/>
      <c r="I100" s="89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  <c r="BL100" s="4"/>
      <c r="BM100" s="4"/>
      <c r="BN100" s="4"/>
      <c r="BO100" s="4"/>
      <c r="BP100" s="4"/>
      <c r="BQ100" s="4"/>
      <c r="BR100" s="4"/>
      <c r="BS100" s="4"/>
      <c r="BT100" s="4"/>
      <c r="BU100" s="4"/>
      <c r="BV100" s="4"/>
      <c r="BW100" s="4"/>
      <c r="BX100" s="4"/>
      <c r="BY100" s="4"/>
      <c r="BZ100" s="4"/>
      <c r="CA100" s="4"/>
      <c r="CB100" s="4"/>
      <c r="CC100" s="4"/>
      <c r="CD100" s="4"/>
      <c r="CE100" s="4"/>
      <c r="CF100" s="4"/>
      <c r="CG100" s="4"/>
      <c r="CH100" s="4"/>
      <c r="CI100" s="4"/>
    </row>
    <row r="101" spans="1:87" ht="47.25" customHeight="1">
      <c r="A101" s="1"/>
      <c r="B101" s="88"/>
      <c r="C101" s="88"/>
      <c r="D101" s="88"/>
      <c r="E101" s="88"/>
      <c r="F101" s="88"/>
      <c r="G101" s="88"/>
      <c r="H101" s="88"/>
      <c r="I101" s="89"/>
      <c r="J101" s="4"/>
      <c r="K101" s="4"/>
      <c r="L101" s="5"/>
      <c r="M101" s="5"/>
      <c r="N101" s="5"/>
      <c r="O101" s="5"/>
      <c r="P101" s="5"/>
      <c r="Q101" s="5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  <c r="BL101" s="4"/>
      <c r="BM101" s="4"/>
      <c r="BN101" s="4"/>
      <c r="BO101" s="4"/>
      <c r="BP101" s="4"/>
      <c r="BQ101" s="4"/>
      <c r="BR101" s="4"/>
      <c r="BS101" s="4"/>
      <c r="BT101" s="4"/>
      <c r="BU101" s="4"/>
      <c r="BV101" s="4"/>
      <c r="BW101" s="4"/>
      <c r="BX101" s="4"/>
      <c r="BY101" s="4"/>
      <c r="BZ101" s="4"/>
      <c r="CA101" s="4"/>
      <c r="CB101" s="4"/>
      <c r="CC101" s="4"/>
      <c r="CD101" s="4"/>
      <c r="CE101" s="4"/>
      <c r="CF101" s="4"/>
      <c r="CG101" s="4"/>
      <c r="CH101" s="4"/>
      <c r="CI101" s="4"/>
    </row>
    <row r="102" spans="1:87" ht="14.25" customHeight="1">
      <c r="A102" s="1"/>
      <c r="B102" s="88"/>
      <c r="C102" s="88"/>
      <c r="D102" s="88"/>
      <c r="E102" s="88"/>
      <c r="F102" s="88"/>
      <c r="G102" s="88"/>
      <c r="H102" s="88"/>
      <c r="I102" s="89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  <c r="BL102" s="4"/>
      <c r="BM102" s="4"/>
      <c r="BN102" s="4"/>
      <c r="BO102" s="4"/>
      <c r="BP102" s="4"/>
      <c r="BQ102" s="4"/>
      <c r="BR102" s="4"/>
      <c r="BS102" s="4"/>
      <c r="BT102" s="4"/>
      <c r="BU102" s="4"/>
      <c r="BV102" s="4"/>
      <c r="BW102" s="4"/>
      <c r="BX102" s="4"/>
      <c r="BY102" s="4"/>
      <c r="BZ102" s="4"/>
      <c r="CA102" s="4"/>
      <c r="CB102" s="4"/>
      <c r="CC102" s="4"/>
      <c r="CD102" s="4"/>
      <c r="CE102" s="4"/>
      <c r="CF102" s="4"/>
      <c r="CG102" s="4"/>
      <c r="CH102" s="4"/>
      <c r="CI102" s="4"/>
    </row>
    <row r="103" spans="1:87" ht="15.75" customHeight="1">
      <c r="A103" s="1"/>
      <c r="B103" s="88"/>
      <c r="C103" s="88"/>
      <c r="D103" s="88"/>
      <c r="E103" s="88"/>
      <c r="F103" s="88"/>
      <c r="G103" s="88"/>
      <c r="H103" s="88"/>
      <c r="I103" s="89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4"/>
      <c r="AZ103" s="4"/>
      <c r="BA103" s="4"/>
      <c r="BB103" s="4"/>
      <c r="BC103" s="4"/>
      <c r="BD103" s="4"/>
      <c r="BE103" s="4"/>
      <c r="BF103" s="4"/>
      <c r="BG103" s="4"/>
      <c r="BH103" s="4"/>
      <c r="BI103" s="4"/>
      <c r="BJ103" s="4"/>
      <c r="BK103" s="4"/>
      <c r="BL103" s="4"/>
      <c r="BM103" s="4"/>
      <c r="BN103" s="4"/>
      <c r="BO103" s="4"/>
      <c r="BP103" s="4"/>
      <c r="BQ103" s="4"/>
      <c r="BR103" s="4"/>
      <c r="BS103" s="4"/>
      <c r="BT103" s="4"/>
      <c r="BU103" s="4"/>
      <c r="BV103" s="4"/>
      <c r="BW103" s="4"/>
      <c r="BX103" s="4"/>
      <c r="BY103" s="4"/>
      <c r="BZ103" s="4"/>
      <c r="CA103" s="4"/>
      <c r="CB103" s="4"/>
      <c r="CC103" s="4"/>
      <c r="CD103" s="4"/>
      <c r="CE103" s="4"/>
      <c r="CF103" s="4"/>
      <c r="CG103" s="4"/>
      <c r="CH103" s="4"/>
      <c r="CI103" s="4"/>
    </row>
    <row r="104" spans="1:87" ht="15.75" customHeight="1">
      <c r="A104" s="1"/>
      <c r="B104" s="88"/>
      <c r="C104" s="88"/>
      <c r="D104" s="88"/>
      <c r="E104" s="88"/>
      <c r="F104" s="88"/>
      <c r="G104" s="88"/>
      <c r="H104" s="88"/>
      <c r="I104" s="89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  <c r="AY104" s="4"/>
      <c r="AZ104" s="4"/>
      <c r="BA104" s="4"/>
      <c r="BB104" s="4"/>
      <c r="BC104" s="4"/>
      <c r="BD104" s="4"/>
      <c r="BE104" s="4"/>
      <c r="BF104" s="4"/>
      <c r="BG104" s="4"/>
      <c r="BH104" s="4"/>
      <c r="BI104" s="4"/>
      <c r="BJ104" s="4"/>
      <c r="BK104" s="4"/>
      <c r="BL104" s="4"/>
      <c r="BM104" s="4"/>
      <c r="BN104" s="4"/>
      <c r="BO104" s="4"/>
      <c r="BP104" s="4"/>
      <c r="BQ104" s="4"/>
      <c r="BR104" s="4"/>
      <c r="BS104" s="4"/>
      <c r="BT104" s="4"/>
      <c r="BU104" s="4"/>
      <c r="BV104" s="4"/>
      <c r="BW104" s="4"/>
      <c r="BX104" s="4"/>
      <c r="BY104" s="4"/>
      <c r="BZ104" s="4"/>
      <c r="CA104" s="4"/>
      <c r="CB104" s="4"/>
      <c r="CC104" s="4"/>
      <c r="CD104" s="4"/>
      <c r="CE104" s="4"/>
      <c r="CF104" s="4"/>
      <c r="CG104" s="4"/>
      <c r="CH104" s="4"/>
      <c r="CI104" s="4"/>
    </row>
    <row r="105" spans="1:87" ht="15.75" customHeight="1">
      <c r="A105" s="1"/>
      <c r="B105" s="88"/>
      <c r="C105" s="88"/>
      <c r="D105" s="88"/>
      <c r="E105" s="88"/>
      <c r="F105" s="88"/>
      <c r="G105" s="88"/>
      <c r="H105" s="88"/>
      <c r="I105" s="89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  <c r="AY105" s="4"/>
      <c r="AZ105" s="4"/>
      <c r="BA105" s="4"/>
      <c r="BB105" s="4"/>
      <c r="BC105" s="4"/>
      <c r="BD105" s="4"/>
      <c r="BE105" s="4"/>
      <c r="BF105" s="4"/>
      <c r="BG105" s="4"/>
      <c r="BH105" s="4"/>
      <c r="BI105" s="4"/>
      <c r="BJ105" s="4"/>
      <c r="BK105" s="4"/>
      <c r="BL105" s="4"/>
      <c r="BM105" s="4"/>
      <c r="BN105" s="4"/>
      <c r="BO105" s="4"/>
      <c r="BP105" s="4"/>
      <c r="BQ105" s="4"/>
      <c r="BR105" s="4"/>
      <c r="BS105" s="4"/>
      <c r="BT105" s="4"/>
      <c r="BU105" s="4"/>
      <c r="BV105" s="4"/>
      <c r="BW105" s="4"/>
      <c r="BX105" s="4"/>
      <c r="BY105" s="4"/>
      <c r="BZ105" s="4"/>
      <c r="CA105" s="4"/>
      <c r="CB105" s="4"/>
      <c r="CC105" s="4"/>
      <c r="CD105" s="4"/>
      <c r="CE105" s="4"/>
      <c r="CF105" s="4"/>
      <c r="CG105" s="4"/>
      <c r="CH105" s="4"/>
      <c r="CI105" s="4"/>
    </row>
    <row r="106" spans="1:87" ht="15.75" customHeight="1">
      <c r="A106" s="1"/>
      <c r="B106" s="88"/>
      <c r="C106" s="88"/>
      <c r="D106" s="88"/>
      <c r="E106" s="88"/>
      <c r="F106" s="88"/>
      <c r="G106" s="88"/>
      <c r="H106" s="88"/>
      <c r="I106" s="89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  <c r="AY106" s="4"/>
      <c r="AZ106" s="4"/>
      <c r="BA106" s="4"/>
      <c r="BB106" s="4"/>
      <c r="BC106" s="4"/>
      <c r="BD106" s="4"/>
      <c r="BE106" s="4"/>
      <c r="BF106" s="4"/>
      <c r="BG106" s="4"/>
      <c r="BH106" s="4"/>
      <c r="BI106" s="4"/>
      <c r="BJ106" s="4"/>
      <c r="BK106" s="4"/>
      <c r="BL106" s="4"/>
      <c r="BM106" s="4"/>
      <c r="BN106" s="4"/>
      <c r="BO106" s="4"/>
      <c r="BP106" s="4"/>
      <c r="BQ106" s="4"/>
      <c r="BR106" s="4"/>
      <c r="BS106" s="4"/>
      <c r="BT106" s="4"/>
      <c r="BU106" s="4"/>
      <c r="BV106" s="4"/>
      <c r="BW106" s="4"/>
      <c r="BX106" s="4"/>
      <c r="BY106" s="4"/>
      <c r="BZ106" s="4"/>
      <c r="CA106" s="4"/>
      <c r="CB106" s="4"/>
      <c r="CC106" s="4"/>
      <c r="CD106" s="4"/>
      <c r="CE106" s="4"/>
      <c r="CF106" s="4"/>
      <c r="CG106" s="4"/>
      <c r="CH106" s="4"/>
      <c r="CI106" s="4"/>
    </row>
    <row r="107" spans="1:87" ht="15.75" customHeight="1">
      <c r="A107" s="1"/>
      <c r="B107" s="88"/>
      <c r="C107" s="88"/>
      <c r="D107" s="88"/>
      <c r="E107" s="88"/>
      <c r="F107" s="88"/>
      <c r="G107" s="88"/>
      <c r="H107" s="88"/>
      <c r="I107" s="89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  <c r="AY107" s="4"/>
      <c r="AZ107" s="4"/>
      <c r="BA107" s="4"/>
      <c r="BB107" s="4"/>
      <c r="BC107" s="4"/>
      <c r="BD107" s="4"/>
      <c r="BE107" s="4"/>
      <c r="BF107" s="4"/>
      <c r="BG107" s="4"/>
      <c r="BH107" s="4"/>
      <c r="BI107" s="4"/>
      <c r="BJ107" s="4"/>
      <c r="BK107" s="4"/>
      <c r="BL107" s="4"/>
      <c r="BM107" s="4"/>
      <c r="BN107" s="4"/>
      <c r="BO107" s="4"/>
      <c r="BP107" s="4"/>
      <c r="BQ107" s="4"/>
      <c r="BR107" s="4"/>
      <c r="BS107" s="4"/>
      <c r="BT107" s="4"/>
      <c r="BU107" s="4"/>
      <c r="BV107" s="4"/>
      <c r="BW107" s="4"/>
      <c r="BX107" s="4"/>
      <c r="BY107" s="4"/>
      <c r="BZ107" s="4"/>
      <c r="CA107" s="4"/>
      <c r="CB107" s="4"/>
      <c r="CC107" s="4"/>
      <c r="CD107" s="4"/>
      <c r="CE107" s="4"/>
      <c r="CF107" s="4"/>
      <c r="CG107" s="4"/>
      <c r="CH107" s="4"/>
      <c r="CI107" s="4"/>
    </row>
    <row r="108" spans="1:87" ht="15.75" customHeight="1">
      <c r="A108" s="1"/>
      <c r="B108" s="88"/>
      <c r="C108" s="88"/>
      <c r="D108" s="88"/>
      <c r="E108" s="88"/>
      <c r="F108" s="88"/>
      <c r="G108" s="88"/>
      <c r="H108" s="88"/>
      <c r="I108" s="89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4"/>
      <c r="AY108" s="4"/>
      <c r="AZ108" s="4"/>
      <c r="BA108" s="4"/>
      <c r="BB108" s="4"/>
      <c r="BC108" s="4"/>
      <c r="BD108" s="4"/>
      <c r="BE108" s="4"/>
      <c r="BF108" s="4"/>
      <c r="BG108" s="4"/>
      <c r="BH108" s="4"/>
      <c r="BI108" s="4"/>
      <c r="BJ108" s="4"/>
      <c r="BK108" s="4"/>
      <c r="BL108" s="4"/>
      <c r="BM108" s="4"/>
      <c r="BN108" s="4"/>
      <c r="BO108" s="4"/>
      <c r="BP108" s="4"/>
      <c r="BQ108" s="4"/>
      <c r="BR108" s="4"/>
      <c r="BS108" s="4"/>
      <c r="BT108" s="4"/>
      <c r="BU108" s="4"/>
      <c r="BV108" s="4"/>
      <c r="BW108" s="4"/>
      <c r="BX108" s="4"/>
      <c r="BY108" s="4"/>
      <c r="BZ108" s="4"/>
      <c r="CA108" s="4"/>
      <c r="CB108" s="4"/>
      <c r="CC108" s="4"/>
      <c r="CD108" s="4"/>
      <c r="CE108" s="4"/>
      <c r="CF108" s="4"/>
      <c r="CG108" s="4"/>
      <c r="CH108" s="4"/>
      <c r="CI108" s="4"/>
    </row>
    <row r="109" spans="1:87" ht="15.75" customHeight="1">
      <c r="A109" s="1"/>
      <c r="B109" s="88"/>
      <c r="C109" s="88"/>
      <c r="D109" s="88"/>
      <c r="E109" s="88"/>
      <c r="F109" s="88"/>
      <c r="G109" s="88"/>
      <c r="H109" s="88"/>
      <c r="I109" s="89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4"/>
      <c r="AY109" s="4"/>
      <c r="AZ109" s="4"/>
      <c r="BA109" s="4"/>
      <c r="BB109" s="4"/>
      <c r="BC109" s="4"/>
      <c r="BD109" s="4"/>
      <c r="BE109" s="4"/>
      <c r="BF109" s="4"/>
      <c r="BG109" s="4"/>
      <c r="BH109" s="4"/>
      <c r="BI109" s="4"/>
      <c r="BJ109" s="4"/>
      <c r="BK109" s="4"/>
      <c r="BL109" s="4"/>
      <c r="BM109" s="4"/>
      <c r="BN109" s="4"/>
      <c r="BO109" s="4"/>
      <c r="BP109" s="4"/>
      <c r="BQ109" s="4"/>
      <c r="BR109" s="4"/>
      <c r="BS109" s="4"/>
      <c r="BT109" s="4"/>
      <c r="BU109" s="4"/>
      <c r="BV109" s="4"/>
      <c r="BW109" s="4"/>
      <c r="BX109" s="4"/>
      <c r="BY109" s="4"/>
      <c r="BZ109" s="4"/>
      <c r="CA109" s="4"/>
      <c r="CB109" s="4"/>
      <c r="CC109" s="4"/>
      <c r="CD109" s="4"/>
      <c r="CE109" s="4"/>
      <c r="CF109" s="4"/>
      <c r="CG109" s="4"/>
      <c r="CH109" s="4"/>
      <c r="CI109" s="4"/>
    </row>
    <row r="110" spans="1:87" ht="15.75" customHeight="1">
      <c r="A110" s="1"/>
      <c r="B110" s="88"/>
      <c r="C110" s="88"/>
      <c r="D110" s="88"/>
      <c r="E110" s="88"/>
      <c r="F110" s="88"/>
      <c r="G110" s="88"/>
      <c r="H110" s="88"/>
      <c r="I110" s="89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4"/>
      <c r="AZ110" s="4"/>
      <c r="BA110" s="4"/>
      <c r="BB110" s="4"/>
      <c r="BC110" s="4"/>
      <c r="BD110" s="4"/>
      <c r="BE110" s="4"/>
      <c r="BF110" s="4"/>
      <c r="BG110" s="4"/>
      <c r="BH110" s="4"/>
      <c r="BI110" s="4"/>
      <c r="BJ110" s="4"/>
      <c r="BK110" s="4"/>
      <c r="BL110" s="4"/>
      <c r="BM110" s="4"/>
      <c r="BN110" s="4"/>
      <c r="BO110" s="4"/>
      <c r="BP110" s="4"/>
      <c r="BQ110" s="4"/>
      <c r="BR110" s="4"/>
      <c r="BS110" s="4"/>
      <c r="BT110" s="4"/>
      <c r="BU110" s="4"/>
      <c r="BV110" s="4"/>
      <c r="BW110" s="4"/>
      <c r="BX110" s="4"/>
      <c r="BY110" s="4"/>
      <c r="BZ110" s="4"/>
      <c r="CA110" s="4"/>
      <c r="CB110" s="4"/>
      <c r="CC110" s="4"/>
      <c r="CD110" s="4"/>
      <c r="CE110" s="4"/>
      <c r="CF110" s="4"/>
      <c r="CG110" s="4"/>
      <c r="CH110" s="4"/>
      <c r="CI110" s="4"/>
    </row>
    <row r="111" spans="1:87" ht="15.75" customHeight="1">
      <c r="A111" s="1"/>
      <c r="B111" s="88"/>
      <c r="C111" s="88"/>
      <c r="D111" s="88"/>
      <c r="E111" s="88"/>
      <c r="F111" s="88"/>
      <c r="G111" s="88"/>
      <c r="H111" s="88"/>
      <c r="I111" s="89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  <c r="AY111" s="4"/>
      <c r="AZ111" s="4"/>
      <c r="BA111" s="4"/>
      <c r="BB111" s="4"/>
      <c r="BC111" s="4"/>
      <c r="BD111" s="4"/>
      <c r="BE111" s="4"/>
      <c r="BF111" s="4"/>
      <c r="BG111" s="4"/>
      <c r="BH111" s="4"/>
      <c r="BI111" s="4"/>
      <c r="BJ111" s="4"/>
      <c r="BK111" s="4"/>
      <c r="BL111" s="4"/>
      <c r="BM111" s="4"/>
      <c r="BN111" s="4"/>
      <c r="BO111" s="4"/>
      <c r="BP111" s="4"/>
      <c r="BQ111" s="4"/>
      <c r="BR111" s="4"/>
      <c r="BS111" s="4"/>
      <c r="BT111" s="4"/>
      <c r="BU111" s="4"/>
      <c r="BV111" s="4"/>
      <c r="BW111" s="4"/>
      <c r="BX111" s="4"/>
      <c r="BY111" s="4"/>
      <c r="BZ111" s="4"/>
      <c r="CA111" s="4"/>
      <c r="CB111" s="4"/>
      <c r="CC111" s="4"/>
      <c r="CD111" s="4"/>
      <c r="CE111" s="4"/>
      <c r="CF111" s="4"/>
      <c r="CG111" s="4"/>
      <c r="CH111" s="4"/>
      <c r="CI111" s="4"/>
    </row>
    <row r="112" spans="1:87" ht="15.75" customHeight="1">
      <c r="A112" s="1"/>
      <c r="B112" s="88"/>
      <c r="C112" s="88"/>
      <c r="D112" s="88"/>
      <c r="E112" s="88"/>
      <c r="F112" s="88"/>
      <c r="G112" s="88"/>
      <c r="H112" s="88"/>
      <c r="I112" s="89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  <c r="AV112" s="4"/>
      <c r="AW112" s="4"/>
      <c r="AX112" s="4"/>
      <c r="AY112" s="4"/>
      <c r="AZ112" s="4"/>
      <c r="BA112" s="4"/>
      <c r="BB112" s="4"/>
      <c r="BC112" s="4"/>
      <c r="BD112" s="4"/>
      <c r="BE112" s="4"/>
      <c r="BF112" s="4"/>
      <c r="BG112" s="4"/>
      <c r="BH112" s="4"/>
      <c r="BI112" s="4"/>
      <c r="BJ112" s="4"/>
      <c r="BK112" s="4"/>
      <c r="BL112" s="4"/>
      <c r="BM112" s="4"/>
      <c r="BN112" s="4"/>
      <c r="BO112" s="4"/>
      <c r="BP112" s="4"/>
      <c r="BQ112" s="4"/>
      <c r="BR112" s="4"/>
      <c r="BS112" s="4"/>
      <c r="BT112" s="4"/>
      <c r="BU112" s="4"/>
      <c r="BV112" s="4"/>
      <c r="BW112" s="4"/>
      <c r="BX112" s="4"/>
      <c r="BY112" s="4"/>
      <c r="BZ112" s="4"/>
      <c r="CA112" s="4"/>
      <c r="CB112" s="4"/>
      <c r="CC112" s="4"/>
      <c r="CD112" s="4"/>
      <c r="CE112" s="4"/>
      <c r="CF112" s="4"/>
      <c r="CG112" s="4"/>
      <c r="CH112" s="4"/>
      <c r="CI112" s="4"/>
    </row>
    <row r="113" spans="1:87" ht="15.75" customHeight="1">
      <c r="A113" s="1"/>
      <c r="B113" s="88"/>
      <c r="C113" s="88"/>
      <c r="D113" s="88"/>
      <c r="E113" s="88"/>
      <c r="F113" s="88"/>
      <c r="G113" s="88"/>
      <c r="H113" s="88"/>
      <c r="I113" s="89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  <c r="AV113" s="4"/>
      <c r="AW113" s="4"/>
      <c r="AX113" s="4"/>
      <c r="AY113" s="4"/>
      <c r="AZ113" s="4"/>
      <c r="BA113" s="4"/>
      <c r="BB113" s="4"/>
      <c r="BC113" s="4"/>
      <c r="BD113" s="4"/>
      <c r="BE113" s="4"/>
      <c r="BF113" s="4"/>
      <c r="BG113" s="4"/>
      <c r="BH113" s="4"/>
      <c r="BI113" s="4"/>
      <c r="BJ113" s="4"/>
      <c r="BK113" s="4"/>
      <c r="BL113" s="4"/>
      <c r="BM113" s="4"/>
      <c r="BN113" s="4"/>
      <c r="BO113" s="4"/>
      <c r="BP113" s="4"/>
      <c r="BQ113" s="4"/>
      <c r="BR113" s="4"/>
      <c r="BS113" s="4"/>
      <c r="BT113" s="4"/>
      <c r="BU113" s="4"/>
      <c r="BV113" s="4"/>
      <c r="BW113" s="4"/>
      <c r="BX113" s="4"/>
      <c r="BY113" s="4"/>
      <c r="BZ113" s="4"/>
      <c r="CA113" s="4"/>
      <c r="CB113" s="4"/>
      <c r="CC113" s="4"/>
      <c r="CD113" s="4"/>
      <c r="CE113" s="4"/>
      <c r="CF113" s="4"/>
      <c r="CG113" s="4"/>
      <c r="CH113" s="4"/>
      <c r="CI113" s="4"/>
    </row>
    <row r="114" spans="1:87" ht="15.75" customHeight="1">
      <c r="A114" s="1"/>
      <c r="B114" s="88"/>
      <c r="C114" s="88"/>
      <c r="D114" s="88"/>
      <c r="E114" s="88"/>
      <c r="F114" s="88"/>
      <c r="G114" s="88"/>
      <c r="H114" s="88"/>
      <c r="I114" s="89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4"/>
      <c r="AY114" s="4"/>
      <c r="AZ114" s="4"/>
      <c r="BA114" s="4"/>
      <c r="BB114" s="4"/>
      <c r="BC114" s="4"/>
      <c r="BD114" s="4"/>
      <c r="BE114" s="4"/>
      <c r="BF114" s="4"/>
      <c r="BG114" s="4"/>
      <c r="BH114" s="4"/>
      <c r="BI114" s="4"/>
      <c r="BJ114" s="4"/>
      <c r="BK114" s="4"/>
      <c r="BL114" s="4"/>
      <c r="BM114" s="4"/>
      <c r="BN114" s="4"/>
      <c r="BO114" s="4"/>
      <c r="BP114" s="4"/>
      <c r="BQ114" s="4"/>
      <c r="BR114" s="4"/>
      <c r="BS114" s="4"/>
      <c r="BT114" s="4"/>
      <c r="BU114" s="4"/>
      <c r="BV114" s="4"/>
      <c r="BW114" s="4"/>
      <c r="BX114" s="4"/>
      <c r="BY114" s="4"/>
      <c r="BZ114" s="4"/>
      <c r="CA114" s="4"/>
      <c r="CB114" s="4"/>
      <c r="CC114" s="4"/>
      <c r="CD114" s="4"/>
      <c r="CE114" s="4"/>
      <c r="CF114" s="4"/>
      <c r="CG114" s="4"/>
      <c r="CH114" s="4"/>
      <c r="CI114" s="4"/>
    </row>
    <row r="115" spans="1:87" ht="15.75" customHeight="1">
      <c r="A115" s="1"/>
      <c r="B115" s="88"/>
      <c r="C115" s="88"/>
      <c r="D115" s="88"/>
      <c r="E115" s="88"/>
      <c r="F115" s="88"/>
      <c r="G115" s="88"/>
      <c r="H115" s="88"/>
      <c r="I115" s="89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  <c r="AY115" s="4"/>
      <c r="AZ115" s="4"/>
      <c r="BA115" s="4"/>
      <c r="BB115" s="4"/>
      <c r="BC115" s="4"/>
      <c r="BD115" s="4"/>
      <c r="BE115" s="4"/>
      <c r="BF115" s="4"/>
      <c r="BG115" s="4"/>
      <c r="BH115" s="4"/>
      <c r="BI115" s="4"/>
      <c r="BJ115" s="4"/>
      <c r="BK115" s="4"/>
      <c r="BL115" s="4"/>
      <c r="BM115" s="4"/>
      <c r="BN115" s="4"/>
      <c r="BO115" s="4"/>
      <c r="BP115" s="4"/>
      <c r="BQ115" s="4"/>
      <c r="BR115" s="4"/>
      <c r="BS115" s="4"/>
      <c r="BT115" s="4"/>
      <c r="BU115" s="4"/>
      <c r="BV115" s="4"/>
      <c r="BW115" s="4"/>
      <c r="BX115" s="4"/>
      <c r="BY115" s="4"/>
      <c r="BZ115" s="4"/>
      <c r="CA115" s="4"/>
      <c r="CB115" s="4"/>
      <c r="CC115" s="4"/>
      <c r="CD115" s="4"/>
      <c r="CE115" s="4"/>
      <c r="CF115" s="4"/>
      <c r="CG115" s="4"/>
      <c r="CH115" s="4"/>
      <c r="CI115" s="4"/>
    </row>
    <row r="116" spans="1:87" ht="15.75" customHeight="1">
      <c r="A116" s="1"/>
      <c r="B116" s="88"/>
      <c r="C116" s="88"/>
      <c r="D116" s="88"/>
      <c r="E116" s="88"/>
      <c r="F116" s="88"/>
      <c r="G116" s="88"/>
      <c r="H116" s="88"/>
      <c r="I116" s="89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/>
      <c r="AY116" s="4"/>
      <c r="AZ116" s="4"/>
      <c r="BA116" s="4"/>
      <c r="BB116" s="4"/>
      <c r="BC116" s="4"/>
      <c r="BD116" s="4"/>
      <c r="BE116" s="4"/>
      <c r="BF116" s="4"/>
      <c r="BG116" s="4"/>
      <c r="BH116" s="4"/>
      <c r="BI116" s="4"/>
      <c r="BJ116" s="4"/>
      <c r="BK116" s="4"/>
      <c r="BL116" s="4"/>
      <c r="BM116" s="4"/>
      <c r="BN116" s="4"/>
      <c r="BO116" s="4"/>
      <c r="BP116" s="4"/>
      <c r="BQ116" s="4"/>
      <c r="BR116" s="4"/>
      <c r="BS116" s="4"/>
      <c r="BT116" s="4"/>
      <c r="BU116" s="4"/>
      <c r="BV116" s="4"/>
      <c r="BW116" s="4"/>
      <c r="BX116" s="4"/>
      <c r="BY116" s="4"/>
      <c r="BZ116" s="4"/>
      <c r="CA116" s="4"/>
      <c r="CB116" s="4"/>
      <c r="CC116" s="4"/>
      <c r="CD116" s="4"/>
      <c r="CE116" s="4"/>
      <c r="CF116" s="4"/>
      <c r="CG116" s="4"/>
      <c r="CH116" s="4"/>
      <c r="CI116" s="4"/>
    </row>
    <row r="117" spans="1:87" ht="15.75" customHeight="1">
      <c r="A117" s="1"/>
      <c r="B117" s="88"/>
      <c r="C117" s="88"/>
      <c r="D117" s="88"/>
      <c r="E117" s="88"/>
      <c r="F117" s="88"/>
      <c r="G117" s="88"/>
      <c r="H117" s="88"/>
      <c r="I117" s="89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4"/>
      <c r="AY117" s="4"/>
      <c r="AZ117" s="4"/>
      <c r="BA117" s="4"/>
      <c r="BB117" s="4"/>
      <c r="BC117" s="4"/>
      <c r="BD117" s="4"/>
      <c r="BE117" s="4"/>
      <c r="BF117" s="4"/>
      <c r="BG117" s="4"/>
      <c r="BH117" s="4"/>
      <c r="BI117" s="4"/>
      <c r="BJ117" s="4"/>
      <c r="BK117" s="4"/>
      <c r="BL117" s="4"/>
      <c r="BM117" s="4"/>
      <c r="BN117" s="4"/>
      <c r="BO117" s="4"/>
      <c r="BP117" s="4"/>
      <c r="BQ117" s="4"/>
      <c r="BR117" s="4"/>
      <c r="BS117" s="4"/>
      <c r="BT117" s="4"/>
      <c r="BU117" s="4"/>
      <c r="BV117" s="4"/>
      <c r="BW117" s="4"/>
      <c r="BX117" s="4"/>
      <c r="BY117" s="4"/>
      <c r="BZ117" s="4"/>
      <c r="CA117" s="4"/>
      <c r="CB117" s="4"/>
      <c r="CC117" s="4"/>
      <c r="CD117" s="4"/>
      <c r="CE117" s="4"/>
      <c r="CF117" s="4"/>
      <c r="CG117" s="4"/>
      <c r="CH117" s="4"/>
      <c r="CI117" s="4"/>
    </row>
    <row r="118" spans="1:87" ht="15.75" customHeight="1">
      <c r="A118" s="1"/>
      <c r="B118" s="88"/>
      <c r="C118" s="88"/>
      <c r="D118" s="88"/>
      <c r="E118" s="88"/>
      <c r="F118" s="88"/>
      <c r="G118" s="88"/>
      <c r="H118" s="88"/>
      <c r="I118" s="89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4"/>
      <c r="AZ118" s="4"/>
      <c r="BA118" s="4"/>
      <c r="BB118" s="4"/>
      <c r="BC118" s="4"/>
      <c r="BD118" s="4"/>
      <c r="BE118" s="4"/>
      <c r="BF118" s="4"/>
      <c r="BG118" s="4"/>
      <c r="BH118" s="4"/>
      <c r="BI118" s="4"/>
      <c r="BJ118" s="4"/>
      <c r="BK118" s="4"/>
      <c r="BL118" s="4"/>
      <c r="BM118" s="4"/>
      <c r="BN118" s="4"/>
      <c r="BO118" s="4"/>
      <c r="BP118" s="4"/>
      <c r="BQ118" s="4"/>
      <c r="BR118" s="4"/>
      <c r="BS118" s="4"/>
      <c r="BT118" s="4"/>
      <c r="BU118" s="4"/>
      <c r="BV118" s="4"/>
      <c r="BW118" s="4"/>
      <c r="BX118" s="4"/>
      <c r="BY118" s="4"/>
      <c r="BZ118" s="4"/>
      <c r="CA118" s="4"/>
      <c r="CB118" s="4"/>
      <c r="CC118" s="4"/>
      <c r="CD118" s="4"/>
      <c r="CE118" s="4"/>
      <c r="CF118" s="4"/>
      <c r="CG118" s="4"/>
      <c r="CH118" s="4"/>
      <c r="CI118" s="4"/>
    </row>
    <row r="119" spans="1:87" ht="15.75" customHeight="1">
      <c r="A119" s="1"/>
      <c r="B119" s="88"/>
      <c r="C119" s="88"/>
      <c r="D119" s="88"/>
      <c r="E119" s="88"/>
      <c r="F119" s="88"/>
      <c r="G119" s="88"/>
      <c r="H119" s="88"/>
      <c r="I119" s="89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  <c r="AY119" s="4"/>
      <c r="AZ119" s="4"/>
      <c r="BA119" s="4"/>
      <c r="BB119" s="4"/>
      <c r="BC119" s="4"/>
      <c r="BD119" s="4"/>
      <c r="BE119" s="4"/>
      <c r="BF119" s="4"/>
      <c r="BG119" s="4"/>
      <c r="BH119" s="4"/>
      <c r="BI119" s="4"/>
      <c r="BJ119" s="4"/>
      <c r="BK119" s="4"/>
      <c r="BL119" s="4"/>
      <c r="BM119" s="4"/>
      <c r="BN119" s="4"/>
      <c r="BO119" s="4"/>
      <c r="BP119" s="4"/>
      <c r="BQ119" s="4"/>
      <c r="BR119" s="4"/>
      <c r="BS119" s="4"/>
      <c r="BT119" s="4"/>
      <c r="BU119" s="4"/>
      <c r="BV119" s="4"/>
      <c r="BW119" s="4"/>
      <c r="BX119" s="4"/>
      <c r="BY119" s="4"/>
      <c r="BZ119" s="4"/>
      <c r="CA119" s="4"/>
      <c r="CB119" s="4"/>
      <c r="CC119" s="4"/>
      <c r="CD119" s="4"/>
      <c r="CE119" s="4"/>
      <c r="CF119" s="4"/>
      <c r="CG119" s="4"/>
      <c r="CH119" s="4"/>
      <c r="CI119" s="4"/>
    </row>
    <row r="120" spans="1:87" ht="15.75" customHeight="1">
      <c r="A120" s="1"/>
      <c r="B120" s="88"/>
      <c r="C120" s="88"/>
      <c r="D120" s="88"/>
      <c r="E120" s="88"/>
      <c r="F120" s="88"/>
      <c r="G120" s="88"/>
      <c r="H120" s="88"/>
      <c r="I120" s="89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4"/>
      <c r="AZ120" s="4"/>
      <c r="BA120" s="4"/>
      <c r="BB120" s="4"/>
      <c r="BC120" s="4"/>
      <c r="BD120" s="4"/>
      <c r="BE120" s="4"/>
      <c r="BF120" s="4"/>
      <c r="BG120" s="4"/>
      <c r="BH120" s="4"/>
      <c r="BI120" s="4"/>
      <c r="BJ120" s="4"/>
      <c r="BK120" s="4"/>
      <c r="BL120" s="4"/>
      <c r="BM120" s="4"/>
      <c r="BN120" s="4"/>
      <c r="BO120" s="4"/>
      <c r="BP120" s="4"/>
      <c r="BQ120" s="4"/>
      <c r="BR120" s="4"/>
      <c r="BS120" s="4"/>
      <c r="BT120" s="4"/>
      <c r="BU120" s="4"/>
      <c r="BV120" s="4"/>
      <c r="BW120" s="4"/>
      <c r="BX120" s="4"/>
      <c r="BY120" s="4"/>
      <c r="BZ120" s="4"/>
      <c r="CA120" s="4"/>
      <c r="CB120" s="4"/>
      <c r="CC120" s="4"/>
      <c r="CD120" s="4"/>
      <c r="CE120" s="4"/>
      <c r="CF120" s="4"/>
      <c r="CG120" s="4"/>
      <c r="CH120" s="4"/>
      <c r="CI120" s="4"/>
    </row>
    <row r="121" spans="1:87" ht="15.75" customHeight="1">
      <c r="A121" s="1"/>
      <c r="B121" s="88"/>
      <c r="C121" s="88"/>
      <c r="D121" s="88"/>
      <c r="E121" s="88"/>
      <c r="F121" s="88"/>
      <c r="G121" s="88"/>
      <c r="H121" s="88"/>
      <c r="I121" s="89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  <c r="AY121" s="4"/>
      <c r="AZ121" s="4"/>
      <c r="BA121" s="4"/>
      <c r="BB121" s="4"/>
      <c r="BC121" s="4"/>
      <c r="BD121" s="4"/>
      <c r="BE121" s="4"/>
      <c r="BF121" s="4"/>
      <c r="BG121" s="4"/>
      <c r="BH121" s="4"/>
      <c r="BI121" s="4"/>
      <c r="BJ121" s="4"/>
      <c r="BK121" s="4"/>
      <c r="BL121" s="4"/>
      <c r="BM121" s="4"/>
      <c r="BN121" s="4"/>
      <c r="BO121" s="4"/>
      <c r="BP121" s="4"/>
      <c r="BQ121" s="4"/>
      <c r="BR121" s="4"/>
      <c r="BS121" s="4"/>
      <c r="BT121" s="4"/>
      <c r="BU121" s="4"/>
      <c r="BV121" s="4"/>
      <c r="BW121" s="4"/>
      <c r="BX121" s="4"/>
      <c r="BY121" s="4"/>
      <c r="BZ121" s="4"/>
      <c r="CA121" s="4"/>
      <c r="CB121" s="4"/>
      <c r="CC121" s="4"/>
      <c r="CD121" s="4"/>
      <c r="CE121" s="4"/>
      <c r="CF121" s="4"/>
      <c r="CG121" s="4"/>
      <c r="CH121" s="4"/>
      <c r="CI121" s="4"/>
    </row>
    <row r="122" spans="1:87" ht="15.75" customHeight="1">
      <c r="A122" s="1"/>
      <c r="B122" s="88"/>
      <c r="C122" s="88"/>
      <c r="D122" s="88"/>
      <c r="E122" s="88"/>
      <c r="F122" s="88"/>
      <c r="G122" s="88"/>
      <c r="H122" s="88"/>
      <c r="I122" s="89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  <c r="AY122" s="4"/>
      <c r="AZ122" s="4"/>
      <c r="BA122" s="4"/>
      <c r="BB122" s="4"/>
      <c r="BC122" s="4"/>
      <c r="BD122" s="4"/>
      <c r="BE122" s="4"/>
      <c r="BF122" s="4"/>
      <c r="BG122" s="4"/>
      <c r="BH122" s="4"/>
      <c r="BI122" s="4"/>
      <c r="BJ122" s="4"/>
      <c r="BK122" s="4"/>
      <c r="BL122" s="4"/>
      <c r="BM122" s="4"/>
      <c r="BN122" s="4"/>
      <c r="BO122" s="4"/>
      <c r="BP122" s="4"/>
      <c r="BQ122" s="4"/>
      <c r="BR122" s="4"/>
      <c r="BS122" s="4"/>
      <c r="BT122" s="4"/>
      <c r="BU122" s="4"/>
      <c r="BV122" s="4"/>
      <c r="BW122" s="4"/>
      <c r="BX122" s="4"/>
      <c r="BY122" s="4"/>
      <c r="BZ122" s="4"/>
      <c r="CA122" s="4"/>
      <c r="CB122" s="4"/>
      <c r="CC122" s="4"/>
      <c r="CD122" s="4"/>
      <c r="CE122" s="4"/>
      <c r="CF122" s="4"/>
      <c r="CG122" s="4"/>
      <c r="CH122" s="4"/>
      <c r="CI122" s="4"/>
    </row>
    <row r="123" spans="1:87" ht="15.75" customHeight="1">
      <c r="A123" s="1"/>
      <c r="B123" s="88"/>
      <c r="C123" s="88"/>
      <c r="D123" s="88"/>
      <c r="E123" s="88"/>
      <c r="F123" s="88"/>
      <c r="G123" s="88"/>
      <c r="H123" s="88"/>
      <c r="I123" s="89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  <c r="AY123" s="4"/>
      <c r="AZ123" s="4"/>
      <c r="BA123" s="4"/>
      <c r="BB123" s="4"/>
      <c r="BC123" s="4"/>
      <c r="BD123" s="4"/>
      <c r="BE123" s="4"/>
      <c r="BF123" s="4"/>
      <c r="BG123" s="4"/>
      <c r="BH123" s="4"/>
      <c r="BI123" s="4"/>
      <c r="BJ123" s="4"/>
      <c r="BK123" s="4"/>
      <c r="BL123" s="4"/>
      <c r="BM123" s="4"/>
      <c r="BN123" s="4"/>
      <c r="BO123" s="4"/>
      <c r="BP123" s="4"/>
      <c r="BQ123" s="4"/>
      <c r="BR123" s="4"/>
      <c r="BS123" s="4"/>
      <c r="BT123" s="4"/>
      <c r="BU123" s="4"/>
      <c r="BV123" s="4"/>
      <c r="BW123" s="4"/>
      <c r="BX123" s="4"/>
      <c r="BY123" s="4"/>
      <c r="BZ123" s="4"/>
      <c r="CA123" s="4"/>
      <c r="CB123" s="4"/>
      <c r="CC123" s="4"/>
      <c r="CD123" s="4"/>
      <c r="CE123" s="4"/>
      <c r="CF123" s="4"/>
      <c r="CG123" s="4"/>
      <c r="CH123" s="4"/>
      <c r="CI123" s="4"/>
    </row>
    <row r="124" spans="1:87" ht="15.75" customHeight="1">
      <c r="A124" s="1"/>
      <c r="B124" s="88"/>
      <c r="C124" s="88"/>
      <c r="D124" s="88"/>
      <c r="E124" s="88"/>
      <c r="F124" s="88"/>
      <c r="G124" s="88"/>
      <c r="H124" s="88"/>
      <c r="I124" s="89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  <c r="AY124" s="4"/>
      <c r="AZ124" s="4"/>
      <c r="BA124" s="4"/>
      <c r="BB124" s="4"/>
      <c r="BC124" s="4"/>
      <c r="BD124" s="4"/>
      <c r="BE124" s="4"/>
      <c r="BF124" s="4"/>
      <c r="BG124" s="4"/>
      <c r="BH124" s="4"/>
      <c r="BI124" s="4"/>
      <c r="BJ124" s="4"/>
      <c r="BK124" s="4"/>
      <c r="BL124" s="4"/>
      <c r="BM124" s="4"/>
      <c r="BN124" s="4"/>
      <c r="BO124" s="4"/>
      <c r="BP124" s="4"/>
      <c r="BQ124" s="4"/>
      <c r="BR124" s="4"/>
      <c r="BS124" s="4"/>
      <c r="BT124" s="4"/>
      <c r="BU124" s="4"/>
      <c r="BV124" s="4"/>
      <c r="BW124" s="4"/>
      <c r="BX124" s="4"/>
      <c r="BY124" s="4"/>
      <c r="BZ124" s="4"/>
      <c r="CA124" s="4"/>
      <c r="CB124" s="4"/>
      <c r="CC124" s="4"/>
      <c r="CD124" s="4"/>
      <c r="CE124" s="4"/>
      <c r="CF124" s="4"/>
      <c r="CG124" s="4"/>
      <c r="CH124" s="4"/>
      <c r="CI124" s="4"/>
    </row>
    <row r="125" spans="1:87" ht="15.75" customHeight="1">
      <c r="A125" s="1"/>
      <c r="B125" s="88"/>
      <c r="C125" s="88"/>
      <c r="D125" s="88"/>
      <c r="E125" s="88"/>
      <c r="F125" s="88"/>
      <c r="G125" s="88"/>
      <c r="H125" s="88"/>
      <c r="I125" s="89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  <c r="AY125" s="4"/>
      <c r="AZ125" s="4"/>
      <c r="BA125" s="4"/>
      <c r="BB125" s="4"/>
      <c r="BC125" s="4"/>
      <c r="BD125" s="4"/>
      <c r="BE125" s="4"/>
      <c r="BF125" s="4"/>
      <c r="BG125" s="4"/>
      <c r="BH125" s="4"/>
      <c r="BI125" s="4"/>
      <c r="BJ125" s="4"/>
      <c r="BK125" s="4"/>
      <c r="BL125" s="4"/>
      <c r="BM125" s="4"/>
      <c r="BN125" s="4"/>
      <c r="BO125" s="4"/>
      <c r="BP125" s="4"/>
      <c r="BQ125" s="4"/>
      <c r="BR125" s="4"/>
      <c r="BS125" s="4"/>
      <c r="BT125" s="4"/>
      <c r="BU125" s="4"/>
      <c r="BV125" s="4"/>
      <c r="BW125" s="4"/>
      <c r="BX125" s="4"/>
      <c r="BY125" s="4"/>
      <c r="BZ125" s="4"/>
      <c r="CA125" s="4"/>
      <c r="CB125" s="4"/>
      <c r="CC125" s="4"/>
      <c r="CD125" s="4"/>
      <c r="CE125" s="4"/>
      <c r="CF125" s="4"/>
      <c r="CG125" s="4"/>
      <c r="CH125" s="4"/>
      <c r="CI125" s="4"/>
    </row>
    <row r="126" spans="1:87" ht="15.75" customHeight="1">
      <c r="A126" s="1"/>
      <c r="B126" s="88"/>
      <c r="C126" s="88"/>
      <c r="D126" s="88"/>
      <c r="E126" s="88"/>
      <c r="F126" s="88"/>
      <c r="G126" s="88"/>
      <c r="H126" s="88"/>
      <c r="I126" s="89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  <c r="AY126" s="4"/>
      <c r="AZ126" s="4"/>
      <c r="BA126" s="4"/>
      <c r="BB126" s="4"/>
      <c r="BC126" s="4"/>
      <c r="BD126" s="4"/>
      <c r="BE126" s="4"/>
      <c r="BF126" s="4"/>
      <c r="BG126" s="4"/>
      <c r="BH126" s="4"/>
      <c r="BI126" s="4"/>
      <c r="BJ126" s="4"/>
      <c r="BK126" s="4"/>
      <c r="BL126" s="4"/>
      <c r="BM126" s="4"/>
      <c r="BN126" s="4"/>
      <c r="BO126" s="4"/>
      <c r="BP126" s="4"/>
      <c r="BQ126" s="4"/>
      <c r="BR126" s="4"/>
      <c r="BS126" s="4"/>
      <c r="BT126" s="4"/>
      <c r="BU126" s="4"/>
      <c r="BV126" s="4"/>
      <c r="BW126" s="4"/>
      <c r="BX126" s="4"/>
      <c r="BY126" s="4"/>
      <c r="BZ126" s="4"/>
      <c r="CA126" s="4"/>
      <c r="CB126" s="4"/>
      <c r="CC126" s="4"/>
      <c r="CD126" s="4"/>
      <c r="CE126" s="4"/>
      <c r="CF126" s="4"/>
      <c r="CG126" s="4"/>
      <c r="CH126" s="4"/>
      <c r="CI126" s="4"/>
    </row>
    <row r="127" spans="1:87" ht="15.75" customHeight="1">
      <c r="A127" s="1"/>
      <c r="B127" s="88"/>
      <c r="C127" s="88"/>
      <c r="D127" s="88"/>
      <c r="E127" s="88"/>
      <c r="F127" s="88"/>
      <c r="G127" s="88"/>
      <c r="H127" s="88"/>
      <c r="I127" s="89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4"/>
      <c r="AY127" s="4"/>
      <c r="AZ127" s="4"/>
      <c r="BA127" s="4"/>
      <c r="BB127" s="4"/>
      <c r="BC127" s="4"/>
      <c r="BD127" s="4"/>
      <c r="BE127" s="4"/>
      <c r="BF127" s="4"/>
      <c r="BG127" s="4"/>
      <c r="BH127" s="4"/>
      <c r="BI127" s="4"/>
      <c r="BJ127" s="4"/>
      <c r="BK127" s="4"/>
      <c r="BL127" s="4"/>
      <c r="BM127" s="4"/>
      <c r="BN127" s="4"/>
      <c r="BO127" s="4"/>
      <c r="BP127" s="4"/>
      <c r="BQ127" s="4"/>
      <c r="BR127" s="4"/>
      <c r="BS127" s="4"/>
      <c r="BT127" s="4"/>
      <c r="BU127" s="4"/>
      <c r="BV127" s="4"/>
      <c r="BW127" s="4"/>
      <c r="BX127" s="4"/>
      <c r="BY127" s="4"/>
      <c r="BZ127" s="4"/>
      <c r="CA127" s="4"/>
      <c r="CB127" s="4"/>
      <c r="CC127" s="4"/>
      <c r="CD127" s="4"/>
      <c r="CE127" s="4"/>
      <c r="CF127" s="4"/>
      <c r="CG127" s="4"/>
      <c r="CH127" s="4"/>
      <c r="CI127" s="4"/>
    </row>
    <row r="128" spans="1:87" ht="15.75" customHeight="1">
      <c r="A128" s="1"/>
      <c r="B128" s="88"/>
      <c r="C128" s="88"/>
      <c r="D128" s="88"/>
      <c r="E128" s="88"/>
      <c r="F128" s="88"/>
      <c r="G128" s="88"/>
      <c r="H128" s="88"/>
      <c r="I128" s="89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W128" s="4"/>
      <c r="AX128" s="4"/>
      <c r="AY128" s="4"/>
      <c r="AZ128" s="4"/>
      <c r="BA128" s="4"/>
      <c r="BB128" s="4"/>
      <c r="BC128" s="4"/>
      <c r="BD128" s="4"/>
      <c r="BE128" s="4"/>
      <c r="BF128" s="4"/>
      <c r="BG128" s="4"/>
      <c r="BH128" s="4"/>
      <c r="BI128" s="4"/>
      <c r="BJ128" s="4"/>
      <c r="BK128" s="4"/>
      <c r="BL128" s="4"/>
      <c r="BM128" s="4"/>
      <c r="BN128" s="4"/>
      <c r="BO128" s="4"/>
      <c r="BP128" s="4"/>
      <c r="BQ128" s="4"/>
      <c r="BR128" s="4"/>
      <c r="BS128" s="4"/>
      <c r="BT128" s="4"/>
      <c r="BU128" s="4"/>
      <c r="BV128" s="4"/>
      <c r="BW128" s="4"/>
      <c r="BX128" s="4"/>
      <c r="BY128" s="4"/>
      <c r="BZ128" s="4"/>
      <c r="CA128" s="4"/>
      <c r="CB128" s="4"/>
      <c r="CC128" s="4"/>
      <c r="CD128" s="4"/>
      <c r="CE128" s="4"/>
      <c r="CF128" s="4"/>
      <c r="CG128" s="4"/>
      <c r="CH128" s="4"/>
      <c r="CI128" s="4"/>
    </row>
    <row r="129" spans="1:87" ht="15.75" customHeight="1">
      <c r="A129" s="1"/>
      <c r="B129" s="88"/>
      <c r="C129" s="88"/>
      <c r="D129" s="88"/>
      <c r="E129" s="88"/>
      <c r="F129" s="88"/>
      <c r="G129" s="88"/>
      <c r="H129" s="88"/>
      <c r="I129" s="89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4"/>
      <c r="AY129" s="4"/>
      <c r="AZ129" s="4"/>
      <c r="BA129" s="4"/>
      <c r="BB129" s="4"/>
      <c r="BC129" s="4"/>
      <c r="BD129" s="4"/>
      <c r="BE129" s="4"/>
      <c r="BF129" s="4"/>
      <c r="BG129" s="4"/>
      <c r="BH129" s="4"/>
      <c r="BI129" s="4"/>
      <c r="BJ129" s="4"/>
      <c r="BK129" s="4"/>
      <c r="BL129" s="4"/>
      <c r="BM129" s="4"/>
      <c r="BN129" s="4"/>
      <c r="BO129" s="4"/>
      <c r="BP129" s="4"/>
      <c r="BQ129" s="4"/>
      <c r="BR129" s="4"/>
      <c r="BS129" s="4"/>
      <c r="BT129" s="4"/>
      <c r="BU129" s="4"/>
      <c r="BV129" s="4"/>
      <c r="BW129" s="4"/>
      <c r="BX129" s="4"/>
      <c r="BY129" s="4"/>
      <c r="BZ129" s="4"/>
      <c r="CA129" s="4"/>
      <c r="CB129" s="4"/>
      <c r="CC129" s="4"/>
      <c r="CD129" s="4"/>
      <c r="CE129" s="4"/>
      <c r="CF129" s="4"/>
      <c r="CG129" s="4"/>
      <c r="CH129" s="4"/>
      <c r="CI129" s="4"/>
    </row>
    <row r="130" spans="1:87" ht="15.75" customHeight="1">
      <c r="A130" s="1"/>
      <c r="B130" s="88"/>
      <c r="C130" s="88"/>
      <c r="D130" s="88"/>
      <c r="E130" s="88"/>
      <c r="F130" s="88"/>
      <c r="G130" s="88"/>
      <c r="H130" s="88"/>
      <c r="I130" s="89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4"/>
      <c r="AY130" s="4"/>
      <c r="AZ130" s="4"/>
      <c r="BA130" s="4"/>
      <c r="BB130" s="4"/>
      <c r="BC130" s="4"/>
      <c r="BD130" s="4"/>
      <c r="BE130" s="4"/>
      <c r="BF130" s="4"/>
      <c r="BG130" s="4"/>
      <c r="BH130" s="4"/>
      <c r="BI130" s="4"/>
      <c r="BJ130" s="4"/>
      <c r="BK130" s="4"/>
      <c r="BL130" s="4"/>
      <c r="BM130" s="4"/>
      <c r="BN130" s="4"/>
      <c r="BO130" s="4"/>
      <c r="BP130" s="4"/>
      <c r="BQ130" s="4"/>
      <c r="BR130" s="4"/>
      <c r="BS130" s="4"/>
      <c r="BT130" s="4"/>
      <c r="BU130" s="4"/>
      <c r="BV130" s="4"/>
      <c r="BW130" s="4"/>
      <c r="BX130" s="4"/>
      <c r="BY130" s="4"/>
      <c r="BZ130" s="4"/>
      <c r="CA130" s="4"/>
      <c r="CB130" s="4"/>
      <c r="CC130" s="4"/>
      <c r="CD130" s="4"/>
      <c r="CE130" s="4"/>
      <c r="CF130" s="4"/>
      <c r="CG130" s="4"/>
      <c r="CH130" s="4"/>
      <c r="CI130" s="4"/>
    </row>
    <row r="131" spans="1:87" ht="15.75" customHeight="1">
      <c r="A131" s="1"/>
      <c r="B131" s="88"/>
      <c r="C131" s="88"/>
      <c r="D131" s="88"/>
      <c r="E131" s="88"/>
      <c r="F131" s="88"/>
      <c r="G131" s="88"/>
      <c r="H131" s="88"/>
      <c r="I131" s="89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  <c r="AW131" s="4"/>
      <c r="AX131" s="4"/>
      <c r="AY131" s="4"/>
      <c r="AZ131" s="4"/>
      <c r="BA131" s="4"/>
      <c r="BB131" s="4"/>
      <c r="BC131" s="4"/>
      <c r="BD131" s="4"/>
      <c r="BE131" s="4"/>
      <c r="BF131" s="4"/>
      <c r="BG131" s="4"/>
      <c r="BH131" s="4"/>
      <c r="BI131" s="4"/>
      <c r="BJ131" s="4"/>
      <c r="BK131" s="4"/>
      <c r="BL131" s="4"/>
      <c r="BM131" s="4"/>
      <c r="BN131" s="4"/>
      <c r="BO131" s="4"/>
      <c r="BP131" s="4"/>
      <c r="BQ131" s="4"/>
      <c r="BR131" s="4"/>
      <c r="BS131" s="4"/>
      <c r="BT131" s="4"/>
      <c r="BU131" s="4"/>
      <c r="BV131" s="4"/>
      <c r="BW131" s="4"/>
      <c r="BX131" s="4"/>
      <c r="BY131" s="4"/>
      <c r="BZ131" s="4"/>
      <c r="CA131" s="4"/>
      <c r="CB131" s="4"/>
      <c r="CC131" s="4"/>
      <c r="CD131" s="4"/>
      <c r="CE131" s="4"/>
      <c r="CF131" s="4"/>
      <c r="CG131" s="4"/>
      <c r="CH131" s="4"/>
      <c r="CI131" s="4"/>
    </row>
    <row r="132" spans="1:87" ht="15.75" customHeight="1">
      <c r="A132" s="1"/>
      <c r="B132" s="88"/>
      <c r="C132" s="88"/>
      <c r="D132" s="88"/>
      <c r="E132" s="88"/>
      <c r="F132" s="88"/>
      <c r="G132" s="88"/>
      <c r="H132" s="88"/>
      <c r="I132" s="89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/>
      <c r="AY132" s="4"/>
      <c r="AZ132" s="4"/>
      <c r="BA132" s="4"/>
      <c r="BB132" s="4"/>
      <c r="BC132" s="4"/>
      <c r="BD132" s="4"/>
      <c r="BE132" s="4"/>
      <c r="BF132" s="4"/>
      <c r="BG132" s="4"/>
      <c r="BH132" s="4"/>
      <c r="BI132" s="4"/>
      <c r="BJ132" s="4"/>
      <c r="BK132" s="4"/>
      <c r="BL132" s="4"/>
      <c r="BM132" s="4"/>
      <c r="BN132" s="4"/>
      <c r="BO132" s="4"/>
      <c r="BP132" s="4"/>
      <c r="BQ132" s="4"/>
      <c r="BR132" s="4"/>
      <c r="BS132" s="4"/>
      <c r="BT132" s="4"/>
      <c r="BU132" s="4"/>
      <c r="BV132" s="4"/>
      <c r="BW132" s="4"/>
      <c r="BX132" s="4"/>
      <c r="BY132" s="4"/>
      <c r="BZ132" s="4"/>
      <c r="CA132" s="4"/>
      <c r="CB132" s="4"/>
      <c r="CC132" s="4"/>
      <c r="CD132" s="4"/>
      <c r="CE132" s="4"/>
      <c r="CF132" s="4"/>
      <c r="CG132" s="4"/>
      <c r="CH132" s="4"/>
      <c r="CI132" s="4"/>
    </row>
    <row r="133" spans="1:87" ht="15.75" customHeight="1">
      <c r="A133" s="1"/>
      <c r="B133" s="88"/>
      <c r="C133" s="88"/>
      <c r="D133" s="88"/>
      <c r="E133" s="88"/>
      <c r="F133" s="88"/>
      <c r="G133" s="88"/>
      <c r="H133" s="88"/>
      <c r="I133" s="89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/>
      <c r="AY133" s="4"/>
      <c r="AZ133" s="4"/>
      <c r="BA133" s="4"/>
      <c r="BB133" s="4"/>
      <c r="BC133" s="4"/>
      <c r="BD133" s="4"/>
      <c r="BE133" s="4"/>
      <c r="BF133" s="4"/>
      <c r="BG133" s="4"/>
      <c r="BH133" s="4"/>
      <c r="BI133" s="4"/>
      <c r="BJ133" s="4"/>
      <c r="BK133" s="4"/>
      <c r="BL133" s="4"/>
      <c r="BM133" s="4"/>
      <c r="BN133" s="4"/>
      <c r="BO133" s="4"/>
      <c r="BP133" s="4"/>
      <c r="BQ133" s="4"/>
      <c r="BR133" s="4"/>
      <c r="BS133" s="4"/>
      <c r="BT133" s="4"/>
      <c r="BU133" s="4"/>
      <c r="BV133" s="4"/>
      <c r="BW133" s="4"/>
      <c r="BX133" s="4"/>
      <c r="BY133" s="4"/>
      <c r="BZ133" s="4"/>
      <c r="CA133" s="4"/>
      <c r="CB133" s="4"/>
      <c r="CC133" s="4"/>
      <c r="CD133" s="4"/>
      <c r="CE133" s="4"/>
      <c r="CF133" s="4"/>
      <c r="CG133" s="4"/>
      <c r="CH133" s="4"/>
      <c r="CI133" s="4"/>
    </row>
    <row r="134" spans="1:87" ht="15.75" customHeight="1">
      <c r="A134" s="1"/>
      <c r="B134" s="88"/>
      <c r="C134" s="88"/>
      <c r="D134" s="88"/>
      <c r="E134" s="88"/>
      <c r="F134" s="88"/>
      <c r="G134" s="88"/>
      <c r="H134" s="88"/>
      <c r="I134" s="89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  <c r="AY134" s="4"/>
      <c r="AZ134" s="4"/>
      <c r="BA134" s="4"/>
      <c r="BB134" s="4"/>
      <c r="BC134" s="4"/>
      <c r="BD134" s="4"/>
      <c r="BE134" s="4"/>
      <c r="BF134" s="4"/>
      <c r="BG134" s="4"/>
      <c r="BH134" s="4"/>
      <c r="BI134" s="4"/>
      <c r="BJ134" s="4"/>
      <c r="BK134" s="4"/>
      <c r="BL134" s="4"/>
      <c r="BM134" s="4"/>
      <c r="BN134" s="4"/>
      <c r="BO134" s="4"/>
      <c r="BP134" s="4"/>
      <c r="BQ134" s="4"/>
      <c r="BR134" s="4"/>
      <c r="BS134" s="4"/>
      <c r="BT134" s="4"/>
      <c r="BU134" s="4"/>
      <c r="BV134" s="4"/>
      <c r="BW134" s="4"/>
      <c r="BX134" s="4"/>
      <c r="BY134" s="4"/>
      <c r="BZ134" s="4"/>
      <c r="CA134" s="4"/>
      <c r="CB134" s="4"/>
      <c r="CC134" s="4"/>
      <c r="CD134" s="4"/>
      <c r="CE134" s="4"/>
      <c r="CF134" s="4"/>
      <c r="CG134" s="4"/>
      <c r="CH134" s="4"/>
      <c r="CI134" s="4"/>
    </row>
    <row r="135" spans="1:87" ht="15.75" customHeight="1">
      <c r="A135" s="1"/>
      <c r="B135" s="88"/>
      <c r="C135" s="88"/>
      <c r="D135" s="88"/>
      <c r="E135" s="88"/>
      <c r="F135" s="88"/>
      <c r="G135" s="88"/>
      <c r="H135" s="88"/>
      <c r="I135" s="89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4"/>
      <c r="AZ135" s="4"/>
      <c r="BA135" s="4"/>
      <c r="BB135" s="4"/>
      <c r="BC135" s="4"/>
      <c r="BD135" s="4"/>
      <c r="BE135" s="4"/>
      <c r="BF135" s="4"/>
      <c r="BG135" s="4"/>
      <c r="BH135" s="4"/>
      <c r="BI135" s="4"/>
      <c r="BJ135" s="4"/>
      <c r="BK135" s="4"/>
      <c r="BL135" s="4"/>
      <c r="BM135" s="4"/>
      <c r="BN135" s="4"/>
      <c r="BO135" s="4"/>
      <c r="BP135" s="4"/>
      <c r="BQ135" s="4"/>
      <c r="BR135" s="4"/>
      <c r="BS135" s="4"/>
      <c r="BT135" s="4"/>
      <c r="BU135" s="4"/>
      <c r="BV135" s="4"/>
      <c r="BW135" s="4"/>
      <c r="BX135" s="4"/>
      <c r="BY135" s="4"/>
      <c r="BZ135" s="4"/>
      <c r="CA135" s="4"/>
      <c r="CB135" s="4"/>
      <c r="CC135" s="4"/>
      <c r="CD135" s="4"/>
      <c r="CE135" s="4"/>
      <c r="CF135" s="4"/>
      <c r="CG135" s="4"/>
      <c r="CH135" s="4"/>
      <c r="CI135" s="4"/>
    </row>
    <row r="136" spans="1:87" ht="15.75" customHeight="1">
      <c r="A136" s="1"/>
      <c r="B136" s="88"/>
      <c r="C136" s="88"/>
      <c r="D136" s="88"/>
      <c r="E136" s="88"/>
      <c r="F136" s="88"/>
      <c r="G136" s="88"/>
      <c r="H136" s="88"/>
      <c r="I136" s="89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  <c r="AV136" s="4"/>
      <c r="AW136" s="4"/>
      <c r="AX136" s="4"/>
      <c r="AY136" s="4"/>
      <c r="AZ136" s="4"/>
      <c r="BA136" s="4"/>
      <c r="BB136" s="4"/>
      <c r="BC136" s="4"/>
      <c r="BD136" s="4"/>
      <c r="BE136" s="4"/>
      <c r="BF136" s="4"/>
      <c r="BG136" s="4"/>
      <c r="BH136" s="4"/>
      <c r="BI136" s="4"/>
      <c r="BJ136" s="4"/>
      <c r="BK136" s="4"/>
      <c r="BL136" s="4"/>
      <c r="BM136" s="4"/>
      <c r="BN136" s="4"/>
      <c r="BO136" s="4"/>
      <c r="BP136" s="4"/>
      <c r="BQ136" s="4"/>
      <c r="BR136" s="4"/>
      <c r="BS136" s="4"/>
      <c r="BT136" s="4"/>
      <c r="BU136" s="4"/>
      <c r="BV136" s="4"/>
      <c r="BW136" s="4"/>
      <c r="BX136" s="4"/>
      <c r="BY136" s="4"/>
      <c r="BZ136" s="4"/>
      <c r="CA136" s="4"/>
      <c r="CB136" s="4"/>
      <c r="CC136" s="4"/>
      <c r="CD136" s="4"/>
      <c r="CE136" s="4"/>
      <c r="CF136" s="4"/>
      <c r="CG136" s="4"/>
      <c r="CH136" s="4"/>
      <c r="CI136" s="4"/>
    </row>
    <row r="137" spans="1:87" ht="15.75" customHeight="1">
      <c r="A137" s="1"/>
      <c r="B137" s="88"/>
      <c r="C137" s="88"/>
      <c r="D137" s="88"/>
      <c r="E137" s="88"/>
      <c r="F137" s="88"/>
      <c r="G137" s="88"/>
      <c r="H137" s="88"/>
      <c r="I137" s="89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  <c r="AS137" s="4"/>
      <c r="AT137" s="4"/>
      <c r="AU137" s="4"/>
      <c r="AV137" s="4"/>
      <c r="AW137" s="4"/>
      <c r="AX137" s="4"/>
      <c r="AY137" s="4"/>
      <c r="AZ137" s="4"/>
      <c r="BA137" s="4"/>
      <c r="BB137" s="4"/>
      <c r="BC137" s="4"/>
      <c r="BD137" s="4"/>
      <c r="BE137" s="4"/>
      <c r="BF137" s="4"/>
      <c r="BG137" s="4"/>
      <c r="BH137" s="4"/>
      <c r="BI137" s="4"/>
      <c r="BJ137" s="4"/>
      <c r="BK137" s="4"/>
      <c r="BL137" s="4"/>
      <c r="BM137" s="4"/>
      <c r="BN137" s="4"/>
      <c r="BO137" s="4"/>
      <c r="BP137" s="4"/>
      <c r="BQ137" s="4"/>
      <c r="BR137" s="4"/>
      <c r="BS137" s="4"/>
      <c r="BT137" s="4"/>
      <c r="BU137" s="4"/>
      <c r="BV137" s="4"/>
      <c r="BW137" s="4"/>
      <c r="BX137" s="4"/>
      <c r="BY137" s="4"/>
      <c r="BZ137" s="4"/>
      <c r="CA137" s="4"/>
      <c r="CB137" s="4"/>
      <c r="CC137" s="4"/>
      <c r="CD137" s="4"/>
      <c r="CE137" s="4"/>
      <c r="CF137" s="4"/>
      <c r="CG137" s="4"/>
      <c r="CH137" s="4"/>
      <c r="CI137" s="4"/>
    </row>
    <row r="138" spans="1:87" ht="15.75" customHeight="1">
      <c r="A138" s="1"/>
      <c r="B138" s="88"/>
      <c r="C138" s="88"/>
      <c r="D138" s="88"/>
      <c r="E138" s="88"/>
      <c r="F138" s="88"/>
      <c r="G138" s="88"/>
      <c r="H138" s="88"/>
      <c r="I138" s="89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  <c r="AS138" s="4"/>
      <c r="AT138" s="4"/>
      <c r="AU138" s="4"/>
      <c r="AV138" s="4"/>
      <c r="AW138" s="4"/>
      <c r="AX138" s="4"/>
      <c r="AY138" s="4"/>
      <c r="AZ138" s="4"/>
      <c r="BA138" s="4"/>
      <c r="BB138" s="4"/>
      <c r="BC138" s="4"/>
      <c r="BD138" s="4"/>
      <c r="BE138" s="4"/>
      <c r="BF138" s="4"/>
      <c r="BG138" s="4"/>
      <c r="BH138" s="4"/>
      <c r="BI138" s="4"/>
      <c r="BJ138" s="4"/>
      <c r="BK138" s="4"/>
      <c r="BL138" s="4"/>
      <c r="BM138" s="4"/>
      <c r="BN138" s="4"/>
      <c r="BO138" s="4"/>
      <c r="BP138" s="4"/>
      <c r="BQ138" s="4"/>
      <c r="BR138" s="4"/>
      <c r="BS138" s="4"/>
      <c r="BT138" s="4"/>
      <c r="BU138" s="4"/>
      <c r="BV138" s="4"/>
      <c r="BW138" s="4"/>
      <c r="BX138" s="4"/>
      <c r="BY138" s="4"/>
      <c r="BZ138" s="4"/>
      <c r="CA138" s="4"/>
      <c r="CB138" s="4"/>
      <c r="CC138" s="4"/>
      <c r="CD138" s="4"/>
      <c r="CE138" s="4"/>
      <c r="CF138" s="4"/>
      <c r="CG138" s="4"/>
      <c r="CH138" s="4"/>
      <c r="CI138" s="4"/>
    </row>
    <row r="139" spans="1:87" ht="15.75" customHeight="1">
      <c r="A139" s="1"/>
      <c r="B139" s="88"/>
      <c r="C139" s="88"/>
      <c r="D139" s="88"/>
      <c r="E139" s="88"/>
      <c r="F139" s="88"/>
      <c r="G139" s="88"/>
      <c r="H139" s="88"/>
      <c r="I139" s="89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4"/>
      <c r="AT139" s="4"/>
      <c r="AU139" s="4"/>
      <c r="AV139" s="4"/>
      <c r="AW139" s="4"/>
      <c r="AX139" s="4"/>
      <c r="AY139" s="4"/>
      <c r="AZ139" s="4"/>
      <c r="BA139" s="4"/>
      <c r="BB139" s="4"/>
      <c r="BC139" s="4"/>
      <c r="BD139" s="4"/>
      <c r="BE139" s="4"/>
      <c r="BF139" s="4"/>
      <c r="BG139" s="4"/>
      <c r="BH139" s="4"/>
      <c r="BI139" s="4"/>
      <c r="BJ139" s="4"/>
      <c r="BK139" s="4"/>
      <c r="BL139" s="4"/>
      <c r="BM139" s="4"/>
      <c r="BN139" s="4"/>
      <c r="BO139" s="4"/>
      <c r="BP139" s="4"/>
      <c r="BQ139" s="4"/>
      <c r="BR139" s="4"/>
      <c r="BS139" s="4"/>
      <c r="BT139" s="4"/>
      <c r="BU139" s="4"/>
      <c r="BV139" s="4"/>
      <c r="BW139" s="4"/>
      <c r="BX139" s="4"/>
      <c r="BY139" s="4"/>
      <c r="BZ139" s="4"/>
      <c r="CA139" s="4"/>
      <c r="CB139" s="4"/>
      <c r="CC139" s="4"/>
      <c r="CD139" s="4"/>
      <c r="CE139" s="4"/>
      <c r="CF139" s="4"/>
      <c r="CG139" s="4"/>
      <c r="CH139" s="4"/>
      <c r="CI139" s="4"/>
    </row>
    <row r="140" spans="1:87" ht="15.75" customHeight="1">
      <c r="A140" s="1"/>
      <c r="B140" s="88"/>
      <c r="C140" s="88"/>
      <c r="D140" s="88"/>
      <c r="E140" s="88"/>
      <c r="F140" s="88"/>
      <c r="G140" s="88"/>
      <c r="H140" s="88"/>
      <c r="I140" s="89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  <c r="AS140" s="4"/>
      <c r="AT140" s="4"/>
      <c r="AU140" s="4"/>
      <c r="AV140" s="4"/>
      <c r="AW140" s="4"/>
      <c r="AX140" s="4"/>
      <c r="AY140" s="4"/>
      <c r="AZ140" s="4"/>
      <c r="BA140" s="4"/>
      <c r="BB140" s="4"/>
      <c r="BC140" s="4"/>
      <c r="BD140" s="4"/>
      <c r="BE140" s="4"/>
      <c r="BF140" s="4"/>
      <c r="BG140" s="4"/>
      <c r="BH140" s="4"/>
      <c r="BI140" s="4"/>
      <c r="BJ140" s="4"/>
      <c r="BK140" s="4"/>
      <c r="BL140" s="4"/>
      <c r="BM140" s="4"/>
      <c r="BN140" s="4"/>
      <c r="BO140" s="4"/>
      <c r="BP140" s="4"/>
      <c r="BQ140" s="4"/>
      <c r="BR140" s="4"/>
      <c r="BS140" s="4"/>
      <c r="BT140" s="4"/>
      <c r="BU140" s="4"/>
      <c r="BV140" s="4"/>
      <c r="BW140" s="4"/>
      <c r="BX140" s="4"/>
      <c r="BY140" s="4"/>
      <c r="BZ140" s="4"/>
      <c r="CA140" s="4"/>
      <c r="CB140" s="4"/>
      <c r="CC140" s="4"/>
      <c r="CD140" s="4"/>
      <c r="CE140" s="4"/>
      <c r="CF140" s="4"/>
      <c r="CG140" s="4"/>
      <c r="CH140" s="4"/>
      <c r="CI140" s="4"/>
    </row>
    <row r="141" spans="1:87" ht="15.75" customHeight="1">
      <c r="A141" s="1"/>
      <c r="B141" s="88"/>
      <c r="C141" s="88"/>
      <c r="D141" s="88"/>
      <c r="E141" s="88"/>
      <c r="F141" s="88"/>
      <c r="G141" s="88"/>
      <c r="H141" s="88"/>
      <c r="I141" s="89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4"/>
      <c r="AT141" s="4"/>
      <c r="AU141" s="4"/>
      <c r="AV141" s="4"/>
      <c r="AW141" s="4"/>
      <c r="AX141" s="4"/>
      <c r="AY141" s="4"/>
      <c r="AZ141" s="4"/>
      <c r="BA141" s="4"/>
      <c r="BB141" s="4"/>
      <c r="BC141" s="4"/>
      <c r="BD141" s="4"/>
      <c r="BE141" s="4"/>
      <c r="BF141" s="4"/>
      <c r="BG141" s="4"/>
      <c r="BH141" s="4"/>
      <c r="BI141" s="4"/>
      <c r="BJ141" s="4"/>
      <c r="BK141" s="4"/>
      <c r="BL141" s="4"/>
      <c r="BM141" s="4"/>
      <c r="BN141" s="4"/>
      <c r="BO141" s="4"/>
      <c r="BP141" s="4"/>
      <c r="BQ141" s="4"/>
      <c r="BR141" s="4"/>
      <c r="BS141" s="4"/>
      <c r="BT141" s="4"/>
      <c r="BU141" s="4"/>
      <c r="BV141" s="4"/>
      <c r="BW141" s="4"/>
      <c r="BX141" s="4"/>
      <c r="BY141" s="4"/>
      <c r="BZ141" s="4"/>
      <c r="CA141" s="4"/>
      <c r="CB141" s="4"/>
      <c r="CC141" s="4"/>
      <c r="CD141" s="4"/>
      <c r="CE141" s="4"/>
      <c r="CF141" s="4"/>
      <c r="CG141" s="4"/>
      <c r="CH141" s="4"/>
      <c r="CI141" s="4"/>
    </row>
    <row r="142" spans="1:87" ht="15.75" customHeight="1">
      <c r="A142" s="1"/>
      <c r="B142" s="88"/>
      <c r="C142" s="88"/>
      <c r="D142" s="88"/>
      <c r="E142" s="88"/>
      <c r="F142" s="88"/>
      <c r="G142" s="88"/>
      <c r="H142" s="88"/>
      <c r="I142" s="89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  <c r="AS142" s="4"/>
      <c r="AT142" s="4"/>
      <c r="AU142" s="4"/>
      <c r="AV142" s="4"/>
      <c r="AW142" s="4"/>
      <c r="AX142" s="4"/>
      <c r="AY142" s="4"/>
      <c r="AZ142" s="4"/>
      <c r="BA142" s="4"/>
      <c r="BB142" s="4"/>
      <c r="BC142" s="4"/>
      <c r="BD142" s="4"/>
      <c r="BE142" s="4"/>
      <c r="BF142" s="4"/>
      <c r="BG142" s="4"/>
      <c r="BH142" s="4"/>
      <c r="BI142" s="4"/>
      <c r="BJ142" s="4"/>
      <c r="BK142" s="4"/>
      <c r="BL142" s="4"/>
      <c r="BM142" s="4"/>
      <c r="BN142" s="4"/>
      <c r="BO142" s="4"/>
      <c r="BP142" s="4"/>
      <c r="BQ142" s="4"/>
      <c r="BR142" s="4"/>
      <c r="BS142" s="4"/>
      <c r="BT142" s="4"/>
      <c r="BU142" s="4"/>
      <c r="BV142" s="4"/>
      <c r="BW142" s="4"/>
      <c r="BX142" s="4"/>
      <c r="BY142" s="4"/>
      <c r="BZ142" s="4"/>
      <c r="CA142" s="4"/>
      <c r="CB142" s="4"/>
      <c r="CC142" s="4"/>
      <c r="CD142" s="4"/>
      <c r="CE142" s="4"/>
      <c r="CF142" s="4"/>
      <c r="CG142" s="4"/>
      <c r="CH142" s="4"/>
      <c r="CI142" s="4"/>
    </row>
    <row r="143" spans="1:87" ht="15.75" customHeight="1">
      <c r="A143" s="1"/>
      <c r="B143" s="88"/>
      <c r="C143" s="88"/>
      <c r="D143" s="88"/>
      <c r="E143" s="88"/>
      <c r="F143" s="88"/>
      <c r="G143" s="88"/>
      <c r="H143" s="88"/>
      <c r="I143" s="89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4"/>
      <c r="AQ143" s="4"/>
      <c r="AR143" s="4"/>
      <c r="AS143" s="4"/>
      <c r="AT143" s="4"/>
      <c r="AU143" s="4"/>
      <c r="AV143" s="4"/>
      <c r="AW143" s="4"/>
      <c r="AX143" s="4"/>
      <c r="AY143" s="4"/>
      <c r="AZ143" s="4"/>
      <c r="BA143" s="4"/>
      <c r="BB143" s="4"/>
      <c r="BC143" s="4"/>
      <c r="BD143" s="4"/>
      <c r="BE143" s="4"/>
      <c r="BF143" s="4"/>
      <c r="BG143" s="4"/>
      <c r="BH143" s="4"/>
      <c r="BI143" s="4"/>
      <c r="BJ143" s="4"/>
      <c r="BK143" s="4"/>
      <c r="BL143" s="4"/>
      <c r="BM143" s="4"/>
      <c r="BN143" s="4"/>
      <c r="BO143" s="4"/>
      <c r="BP143" s="4"/>
      <c r="BQ143" s="4"/>
      <c r="BR143" s="4"/>
      <c r="BS143" s="4"/>
      <c r="BT143" s="4"/>
      <c r="BU143" s="4"/>
      <c r="BV143" s="4"/>
      <c r="BW143" s="4"/>
      <c r="BX143" s="4"/>
      <c r="BY143" s="4"/>
      <c r="BZ143" s="4"/>
      <c r="CA143" s="4"/>
      <c r="CB143" s="4"/>
      <c r="CC143" s="4"/>
      <c r="CD143" s="4"/>
      <c r="CE143" s="4"/>
      <c r="CF143" s="4"/>
      <c r="CG143" s="4"/>
      <c r="CH143" s="4"/>
      <c r="CI143" s="4"/>
    </row>
    <row r="144" spans="1:87" ht="15.75" customHeight="1">
      <c r="A144" s="1"/>
      <c r="B144" s="88"/>
      <c r="C144" s="88"/>
      <c r="D144" s="88"/>
      <c r="E144" s="88"/>
      <c r="F144" s="88"/>
      <c r="G144" s="88"/>
      <c r="H144" s="88"/>
      <c r="I144" s="89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  <c r="AS144" s="4"/>
      <c r="AT144" s="4"/>
      <c r="AU144" s="4"/>
      <c r="AV144" s="4"/>
      <c r="AW144" s="4"/>
      <c r="AX144" s="4"/>
      <c r="AY144" s="4"/>
      <c r="AZ144" s="4"/>
      <c r="BA144" s="4"/>
      <c r="BB144" s="4"/>
      <c r="BC144" s="4"/>
      <c r="BD144" s="4"/>
      <c r="BE144" s="4"/>
      <c r="BF144" s="4"/>
      <c r="BG144" s="4"/>
      <c r="BH144" s="4"/>
      <c r="BI144" s="4"/>
      <c r="BJ144" s="4"/>
      <c r="BK144" s="4"/>
      <c r="BL144" s="4"/>
      <c r="BM144" s="4"/>
      <c r="BN144" s="4"/>
      <c r="BO144" s="4"/>
      <c r="BP144" s="4"/>
      <c r="BQ144" s="4"/>
      <c r="BR144" s="4"/>
      <c r="BS144" s="4"/>
      <c r="BT144" s="4"/>
      <c r="BU144" s="4"/>
      <c r="BV144" s="4"/>
      <c r="BW144" s="4"/>
      <c r="BX144" s="4"/>
      <c r="BY144" s="4"/>
      <c r="BZ144" s="4"/>
      <c r="CA144" s="4"/>
      <c r="CB144" s="4"/>
      <c r="CC144" s="4"/>
      <c r="CD144" s="4"/>
      <c r="CE144" s="4"/>
      <c r="CF144" s="4"/>
      <c r="CG144" s="4"/>
      <c r="CH144" s="4"/>
      <c r="CI144" s="4"/>
    </row>
    <row r="145" spans="1:87" ht="15.75" customHeight="1">
      <c r="A145" s="1"/>
      <c r="B145" s="88"/>
      <c r="C145" s="88"/>
      <c r="D145" s="88"/>
      <c r="E145" s="88"/>
      <c r="F145" s="88"/>
      <c r="G145" s="88"/>
      <c r="H145" s="88"/>
      <c r="I145" s="89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  <c r="AS145" s="4"/>
      <c r="AT145" s="4"/>
      <c r="AU145" s="4"/>
      <c r="AV145" s="4"/>
      <c r="AW145" s="4"/>
      <c r="AX145" s="4"/>
      <c r="AY145" s="4"/>
      <c r="AZ145" s="4"/>
      <c r="BA145" s="4"/>
      <c r="BB145" s="4"/>
      <c r="BC145" s="4"/>
      <c r="BD145" s="4"/>
      <c r="BE145" s="4"/>
      <c r="BF145" s="4"/>
      <c r="BG145" s="4"/>
      <c r="BH145" s="4"/>
      <c r="BI145" s="4"/>
      <c r="BJ145" s="4"/>
      <c r="BK145" s="4"/>
      <c r="BL145" s="4"/>
      <c r="BM145" s="4"/>
      <c r="BN145" s="4"/>
      <c r="BO145" s="4"/>
      <c r="BP145" s="4"/>
      <c r="BQ145" s="4"/>
      <c r="BR145" s="4"/>
      <c r="BS145" s="4"/>
      <c r="BT145" s="4"/>
      <c r="BU145" s="4"/>
      <c r="BV145" s="4"/>
      <c r="BW145" s="4"/>
      <c r="BX145" s="4"/>
      <c r="BY145" s="4"/>
      <c r="BZ145" s="4"/>
      <c r="CA145" s="4"/>
      <c r="CB145" s="4"/>
      <c r="CC145" s="4"/>
      <c r="CD145" s="4"/>
      <c r="CE145" s="4"/>
      <c r="CF145" s="4"/>
      <c r="CG145" s="4"/>
      <c r="CH145" s="4"/>
      <c r="CI145" s="4"/>
    </row>
    <row r="146" spans="1:87" ht="15.75" customHeight="1">
      <c r="A146" s="1"/>
      <c r="B146" s="88"/>
      <c r="C146" s="88"/>
      <c r="D146" s="88"/>
      <c r="E146" s="88"/>
      <c r="F146" s="88"/>
      <c r="G146" s="88"/>
      <c r="H146" s="88"/>
      <c r="I146" s="89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  <c r="AP146" s="4"/>
      <c r="AQ146" s="4"/>
      <c r="AR146" s="4"/>
      <c r="AS146" s="4"/>
      <c r="AT146" s="4"/>
      <c r="AU146" s="4"/>
      <c r="AV146" s="4"/>
      <c r="AW146" s="4"/>
      <c r="AX146" s="4"/>
      <c r="AY146" s="4"/>
      <c r="AZ146" s="4"/>
      <c r="BA146" s="4"/>
      <c r="BB146" s="4"/>
      <c r="BC146" s="4"/>
      <c r="BD146" s="4"/>
      <c r="BE146" s="4"/>
      <c r="BF146" s="4"/>
      <c r="BG146" s="4"/>
      <c r="BH146" s="4"/>
      <c r="BI146" s="4"/>
      <c r="BJ146" s="4"/>
      <c r="BK146" s="4"/>
      <c r="BL146" s="4"/>
      <c r="BM146" s="4"/>
      <c r="BN146" s="4"/>
      <c r="BO146" s="4"/>
      <c r="BP146" s="4"/>
      <c r="BQ146" s="4"/>
      <c r="BR146" s="4"/>
      <c r="BS146" s="4"/>
      <c r="BT146" s="4"/>
      <c r="BU146" s="4"/>
      <c r="BV146" s="4"/>
      <c r="BW146" s="4"/>
      <c r="BX146" s="4"/>
      <c r="BY146" s="4"/>
      <c r="BZ146" s="4"/>
      <c r="CA146" s="4"/>
      <c r="CB146" s="4"/>
      <c r="CC146" s="4"/>
      <c r="CD146" s="4"/>
      <c r="CE146" s="4"/>
      <c r="CF146" s="4"/>
      <c r="CG146" s="4"/>
      <c r="CH146" s="4"/>
      <c r="CI146" s="4"/>
    </row>
    <row r="147" spans="1:87" ht="15.75" customHeight="1">
      <c r="A147" s="1"/>
      <c r="B147" s="88"/>
      <c r="C147" s="88"/>
      <c r="D147" s="88"/>
      <c r="E147" s="88"/>
      <c r="F147" s="88"/>
      <c r="G147" s="88"/>
      <c r="H147" s="88"/>
      <c r="I147" s="89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4"/>
      <c r="AR147" s="4"/>
      <c r="AS147" s="4"/>
      <c r="AT147" s="4"/>
      <c r="AU147" s="4"/>
      <c r="AV147" s="4"/>
      <c r="AW147" s="4"/>
      <c r="AX147" s="4"/>
      <c r="AY147" s="4"/>
      <c r="AZ147" s="4"/>
      <c r="BA147" s="4"/>
      <c r="BB147" s="4"/>
      <c r="BC147" s="4"/>
      <c r="BD147" s="4"/>
      <c r="BE147" s="4"/>
      <c r="BF147" s="4"/>
      <c r="BG147" s="4"/>
      <c r="BH147" s="4"/>
      <c r="BI147" s="4"/>
      <c r="BJ147" s="4"/>
      <c r="BK147" s="4"/>
      <c r="BL147" s="4"/>
      <c r="BM147" s="4"/>
      <c r="BN147" s="4"/>
      <c r="BO147" s="4"/>
      <c r="BP147" s="4"/>
      <c r="BQ147" s="4"/>
      <c r="BR147" s="4"/>
      <c r="BS147" s="4"/>
      <c r="BT147" s="4"/>
      <c r="BU147" s="4"/>
      <c r="BV147" s="4"/>
      <c r="BW147" s="4"/>
      <c r="BX147" s="4"/>
      <c r="BY147" s="4"/>
      <c r="BZ147" s="4"/>
      <c r="CA147" s="4"/>
      <c r="CB147" s="4"/>
      <c r="CC147" s="4"/>
      <c r="CD147" s="4"/>
      <c r="CE147" s="4"/>
      <c r="CF147" s="4"/>
      <c r="CG147" s="4"/>
      <c r="CH147" s="4"/>
      <c r="CI147" s="4"/>
    </row>
    <row r="148" spans="1:87" ht="15.75" customHeight="1">
      <c r="A148" s="1"/>
      <c r="B148" s="88"/>
      <c r="C148" s="88"/>
      <c r="D148" s="88"/>
      <c r="E148" s="88"/>
      <c r="F148" s="88"/>
      <c r="G148" s="88"/>
      <c r="H148" s="88"/>
      <c r="I148" s="89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4"/>
      <c r="AP148" s="4"/>
      <c r="AQ148" s="4"/>
      <c r="AR148" s="4"/>
      <c r="AS148" s="4"/>
      <c r="AT148" s="4"/>
      <c r="AU148" s="4"/>
      <c r="AV148" s="4"/>
      <c r="AW148" s="4"/>
      <c r="AX148" s="4"/>
      <c r="AY148" s="4"/>
      <c r="AZ148" s="4"/>
      <c r="BA148" s="4"/>
      <c r="BB148" s="4"/>
      <c r="BC148" s="4"/>
      <c r="BD148" s="4"/>
      <c r="BE148" s="4"/>
      <c r="BF148" s="4"/>
      <c r="BG148" s="4"/>
      <c r="BH148" s="4"/>
      <c r="BI148" s="4"/>
      <c r="BJ148" s="4"/>
      <c r="BK148" s="4"/>
      <c r="BL148" s="4"/>
      <c r="BM148" s="4"/>
      <c r="BN148" s="4"/>
      <c r="BO148" s="4"/>
      <c r="BP148" s="4"/>
      <c r="BQ148" s="4"/>
      <c r="BR148" s="4"/>
      <c r="BS148" s="4"/>
      <c r="BT148" s="4"/>
      <c r="BU148" s="4"/>
      <c r="BV148" s="4"/>
      <c r="BW148" s="4"/>
      <c r="BX148" s="4"/>
      <c r="BY148" s="4"/>
      <c r="BZ148" s="4"/>
      <c r="CA148" s="4"/>
      <c r="CB148" s="4"/>
      <c r="CC148" s="4"/>
      <c r="CD148" s="4"/>
      <c r="CE148" s="4"/>
      <c r="CF148" s="4"/>
      <c r="CG148" s="4"/>
      <c r="CH148" s="4"/>
      <c r="CI148" s="4"/>
    </row>
    <row r="149" spans="1:87" ht="15.75" customHeight="1">
      <c r="A149" s="1"/>
      <c r="B149" s="88"/>
      <c r="C149" s="88"/>
      <c r="D149" s="88"/>
      <c r="E149" s="88"/>
      <c r="F149" s="88"/>
      <c r="G149" s="88"/>
      <c r="H149" s="88"/>
      <c r="I149" s="89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4"/>
      <c r="AP149" s="4"/>
      <c r="AQ149" s="4"/>
      <c r="AR149" s="4"/>
      <c r="AS149" s="4"/>
      <c r="AT149" s="4"/>
      <c r="AU149" s="4"/>
      <c r="AV149" s="4"/>
      <c r="AW149" s="4"/>
      <c r="AX149" s="4"/>
      <c r="AY149" s="4"/>
      <c r="AZ149" s="4"/>
      <c r="BA149" s="4"/>
      <c r="BB149" s="4"/>
      <c r="BC149" s="4"/>
      <c r="BD149" s="4"/>
      <c r="BE149" s="4"/>
      <c r="BF149" s="4"/>
      <c r="BG149" s="4"/>
      <c r="BH149" s="4"/>
      <c r="BI149" s="4"/>
      <c r="BJ149" s="4"/>
      <c r="BK149" s="4"/>
      <c r="BL149" s="4"/>
      <c r="BM149" s="4"/>
      <c r="BN149" s="4"/>
      <c r="BO149" s="4"/>
      <c r="BP149" s="4"/>
      <c r="BQ149" s="4"/>
      <c r="BR149" s="4"/>
      <c r="BS149" s="4"/>
      <c r="BT149" s="4"/>
      <c r="BU149" s="4"/>
      <c r="BV149" s="4"/>
      <c r="BW149" s="4"/>
      <c r="BX149" s="4"/>
      <c r="BY149" s="4"/>
      <c r="BZ149" s="4"/>
      <c r="CA149" s="4"/>
      <c r="CB149" s="4"/>
      <c r="CC149" s="4"/>
      <c r="CD149" s="4"/>
      <c r="CE149" s="4"/>
      <c r="CF149" s="4"/>
      <c r="CG149" s="4"/>
      <c r="CH149" s="4"/>
      <c r="CI149" s="4"/>
    </row>
    <row r="150" spans="1:87" ht="15.75" customHeight="1">
      <c r="A150" s="1"/>
      <c r="B150" s="88"/>
      <c r="C150" s="88"/>
      <c r="D150" s="88"/>
      <c r="E150" s="88"/>
      <c r="F150" s="88"/>
      <c r="G150" s="88"/>
      <c r="H150" s="88"/>
      <c r="I150" s="89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  <c r="AO150" s="4"/>
      <c r="AP150" s="4"/>
      <c r="AQ150" s="4"/>
      <c r="AR150" s="4"/>
      <c r="AS150" s="4"/>
      <c r="AT150" s="4"/>
      <c r="AU150" s="4"/>
      <c r="AV150" s="4"/>
      <c r="AW150" s="4"/>
      <c r="AX150" s="4"/>
      <c r="AY150" s="4"/>
      <c r="AZ150" s="4"/>
      <c r="BA150" s="4"/>
      <c r="BB150" s="4"/>
      <c r="BC150" s="4"/>
      <c r="BD150" s="4"/>
      <c r="BE150" s="4"/>
      <c r="BF150" s="4"/>
      <c r="BG150" s="4"/>
      <c r="BH150" s="4"/>
      <c r="BI150" s="4"/>
      <c r="BJ150" s="4"/>
      <c r="BK150" s="4"/>
      <c r="BL150" s="4"/>
      <c r="BM150" s="4"/>
      <c r="BN150" s="4"/>
      <c r="BO150" s="4"/>
      <c r="BP150" s="4"/>
      <c r="BQ150" s="4"/>
      <c r="BR150" s="4"/>
      <c r="BS150" s="4"/>
      <c r="BT150" s="4"/>
      <c r="BU150" s="4"/>
      <c r="BV150" s="4"/>
      <c r="BW150" s="4"/>
      <c r="BX150" s="4"/>
      <c r="BY150" s="4"/>
      <c r="BZ150" s="4"/>
      <c r="CA150" s="4"/>
      <c r="CB150" s="4"/>
      <c r="CC150" s="4"/>
      <c r="CD150" s="4"/>
      <c r="CE150" s="4"/>
      <c r="CF150" s="4"/>
      <c r="CG150" s="4"/>
      <c r="CH150" s="4"/>
      <c r="CI150" s="4"/>
    </row>
    <row r="151" spans="1:87" ht="15.75" customHeight="1">
      <c r="A151" s="1"/>
      <c r="B151" s="88"/>
      <c r="C151" s="88"/>
      <c r="D151" s="88"/>
      <c r="E151" s="88"/>
      <c r="F151" s="88"/>
      <c r="G151" s="88"/>
      <c r="H151" s="88"/>
      <c r="I151" s="89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4"/>
      <c r="AO151" s="4"/>
      <c r="AP151" s="4"/>
      <c r="AQ151" s="4"/>
      <c r="AR151" s="4"/>
      <c r="AS151" s="4"/>
      <c r="AT151" s="4"/>
      <c r="AU151" s="4"/>
      <c r="AV151" s="4"/>
      <c r="AW151" s="4"/>
      <c r="AX151" s="4"/>
      <c r="AY151" s="4"/>
      <c r="AZ151" s="4"/>
      <c r="BA151" s="4"/>
      <c r="BB151" s="4"/>
      <c r="BC151" s="4"/>
      <c r="BD151" s="4"/>
      <c r="BE151" s="4"/>
      <c r="BF151" s="4"/>
      <c r="BG151" s="4"/>
      <c r="BH151" s="4"/>
      <c r="BI151" s="4"/>
      <c r="BJ151" s="4"/>
      <c r="BK151" s="4"/>
      <c r="BL151" s="4"/>
      <c r="BM151" s="4"/>
      <c r="BN151" s="4"/>
      <c r="BO151" s="4"/>
      <c r="BP151" s="4"/>
      <c r="BQ151" s="4"/>
      <c r="BR151" s="4"/>
      <c r="BS151" s="4"/>
      <c r="BT151" s="4"/>
      <c r="BU151" s="4"/>
      <c r="BV151" s="4"/>
      <c r="BW151" s="4"/>
      <c r="BX151" s="4"/>
      <c r="BY151" s="4"/>
      <c r="BZ151" s="4"/>
      <c r="CA151" s="4"/>
      <c r="CB151" s="4"/>
      <c r="CC151" s="4"/>
      <c r="CD151" s="4"/>
      <c r="CE151" s="4"/>
      <c r="CF151" s="4"/>
      <c r="CG151" s="4"/>
      <c r="CH151" s="4"/>
      <c r="CI151" s="4"/>
    </row>
    <row r="152" spans="1:87" ht="15.75" customHeight="1">
      <c r="A152" s="1"/>
      <c r="B152" s="88"/>
      <c r="C152" s="88"/>
      <c r="D152" s="88"/>
      <c r="E152" s="88"/>
      <c r="F152" s="88"/>
      <c r="G152" s="88"/>
      <c r="H152" s="88"/>
      <c r="I152" s="89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  <c r="AN152" s="4"/>
      <c r="AO152" s="4"/>
      <c r="AP152" s="4"/>
      <c r="AQ152" s="4"/>
      <c r="AR152" s="4"/>
      <c r="AS152" s="4"/>
      <c r="AT152" s="4"/>
      <c r="AU152" s="4"/>
      <c r="AV152" s="4"/>
      <c r="AW152" s="4"/>
      <c r="AX152" s="4"/>
      <c r="AY152" s="4"/>
      <c r="AZ152" s="4"/>
      <c r="BA152" s="4"/>
      <c r="BB152" s="4"/>
      <c r="BC152" s="4"/>
      <c r="BD152" s="4"/>
      <c r="BE152" s="4"/>
      <c r="BF152" s="4"/>
      <c r="BG152" s="4"/>
      <c r="BH152" s="4"/>
      <c r="BI152" s="4"/>
      <c r="BJ152" s="4"/>
      <c r="BK152" s="4"/>
      <c r="BL152" s="4"/>
      <c r="BM152" s="4"/>
      <c r="BN152" s="4"/>
      <c r="BO152" s="4"/>
      <c r="BP152" s="4"/>
      <c r="BQ152" s="4"/>
      <c r="BR152" s="4"/>
      <c r="BS152" s="4"/>
      <c r="BT152" s="4"/>
      <c r="BU152" s="4"/>
      <c r="BV152" s="4"/>
      <c r="BW152" s="4"/>
      <c r="BX152" s="4"/>
      <c r="BY152" s="4"/>
      <c r="BZ152" s="4"/>
      <c r="CA152" s="4"/>
      <c r="CB152" s="4"/>
      <c r="CC152" s="4"/>
      <c r="CD152" s="4"/>
      <c r="CE152" s="4"/>
      <c r="CF152" s="4"/>
      <c r="CG152" s="4"/>
      <c r="CH152" s="4"/>
      <c r="CI152" s="4"/>
    </row>
    <row r="153" spans="1:87" ht="15.75" customHeight="1">
      <c r="A153" s="1"/>
      <c r="B153" s="88"/>
      <c r="C153" s="88"/>
      <c r="D153" s="88"/>
      <c r="E153" s="88"/>
      <c r="F153" s="88"/>
      <c r="G153" s="88"/>
      <c r="H153" s="88"/>
      <c r="I153" s="89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4"/>
      <c r="AO153" s="4"/>
      <c r="AP153" s="4"/>
      <c r="AQ153" s="4"/>
      <c r="AR153" s="4"/>
      <c r="AS153" s="4"/>
      <c r="AT153" s="4"/>
      <c r="AU153" s="4"/>
      <c r="AV153" s="4"/>
      <c r="AW153" s="4"/>
      <c r="AX153" s="4"/>
      <c r="AY153" s="4"/>
      <c r="AZ153" s="4"/>
      <c r="BA153" s="4"/>
      <c r="BB153" s="4"/>
      <c r="BC153" s="4"/>
      <c r="BD153" s="4"/>
      <c r="BE153" s="4"/>
      <c r="BF153" s="4"/>
      <c r="BG153" s="4"/>
      <c r="BH153" s="4"/>
      <c r="BI153" s="4"/>
      <c r="BJ153" s="4"/>
      <c r="BK153" s="4"/>
      <c r="BL153" s="4"/>
      <c r="BM153" s="4"/>
      <c r="BN153" s="4"/>
      <c r="BO153" s="4"/>
      <c r="BP153" s="4"/>
      <c r="BQ153" s="4"/>
      <c r="BR153" s="4"/>
      <c r="BS153" s="4"/>
      <c r="BT153" s="4"/>
      <c r="BU153" s="4"/>
      <c r="BV153" s="4"/>
      <c r="BW153" s="4"/>
      <c r="BX153" s="4"/>
      <c r="BY153" s="4"/>
      <c r="BZ153" s="4"/>
      <c r="CA153" s="4"/>
      <c r="CB153" s="4"/>
      <c r="CC153" s="4"/>
      <c r="CD153" s="4"/>
      <c r="CE153" s="4"/>
      <c r="CF153" s="4"/>
      <c r="CG153" s="4"/>
      <c r="CH153" s="4"/>
      <c r="CI153" s="4"/>
    </row>
    <row r="154" spans="1:87" ht="15.75" customHeight="1">
      <c r="A154" s="1"/>
      <c r="B154" s="88"/>
      <c r="C154" s="88"/>
      <c r="D154" s="88"/>
      <c r="E154" s="88"/>
      <c r="F154" s="88"/>
      <c r="G154" s="88"/>
      <c r="H154" s="88"/>
      <c r="I154" s="89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  <c r="AN154" s="4"/>
      <c r="AO154" s="4"/>
      <c r="AP154" s="4"/>
      <c r="AQ154" s="4"/>
      <c r="AR154" s="4"/>
      <c r="AS154" s="4"/>
      <c r="AT154" s="4"/>
      <c r="AU154" s="4"/>
      <c r="AV154" s="4"/>
      <c r="AW154" s="4"/>
      <c r="AX154" s="4"/>
      <c r="AY154" s="4"/>
      <c r="AZ154" s="4"/>
      <c r="BA154" s="4"/>
      <c r="BB154" s="4"/>
      <c r="BC154" s="4"/>
      <c r="BD154" s="4"/>
      <c r="BE154" s="4"/>
      <c r="BF154" s="4"/>
      <c r="BG154" s="4"/>
      <c r="BH154" s="4"/>
      <c r="BI154" s="4"/>
      <c r="BJ154" s="4"/>
      <c r="BK154" s="4"/>
      <c r="BL154" s="4"/>
      <c r="BM154" s="4"/>
      <c r="BN154" s="4"/>
      <c r="BO154" s="4"/>
      <c r="BP154" s="4"/>
      <c r="BQ154" s="4"/>
      <c r="BR154" s="4"/>
      <c r="BS154" s="4"/>
      <c r="BT154" s="4"/>
      <c r="BU154" s="4"/>
      <c r="BV154" s="4"/>
      <c r="BW154" s="4"/>
      <c r="BX154" s="4"/>
      <c r="BY154" s="4"/>
      <c r="BZ154" s="4"/>
      <c r="CA154" s="4"/>
      <c r="CB154" s="4"/>
      <c r="CC154" s="4"/>
      <c r="CD154" s="4"/>
      <c r="CE154" s="4"/>
      <c r="CF154" s="4"/>
      <c r="CG154" s="4"/>
      <c r="CH154" s="4"/>
      <c r="CI154" s="4"/>
    </row>
    <row r="155" spans="1:87" ht="15.75" customHeight="1">
      <c r="A155" s="1"/>
      <c r="B155" s="88"/>
      <c r="C155" s="88"/>
      <c r="D155" s="88"/>
      <c r="E155" s="88"/>
      <c r="F155" s="88"/>
      <c r="G155" s="88"/>
      <c r="H155" s="88"/>
      <c r="I155" s="89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  <c r="AO155" s="4"/>
      <c r="AP155" s="4"/>
      <c r="AQ155" s="4"/>
      <c r="AR155" s="4"/>
      <c r="AS155" s="4"/>
      <c r="AT155" s="4"/>
      <c r="AU155" s="4"/>
      <c r="AV155" s="4"/>
      <c r="AW155" s="4"/>
      <c r="AX155" s="4"/>
      <c r="AY155" s="4"/>
      <c r="AZ155" s="4"/>
      <c r="BA155" s="4"/>
      <c r="BB155" s="4"/>
      <c r="BC155" s="4"/>
      <c r="BD155" s="4"/>
      <c r="BE155" s="4"/>
      <c r="BF155" s="4"/>
      <c r="BG155" s="4"/>
      <c r="BH155" s="4"/>
      <c r="BI155" s="4"/>
      <c r="BJ155" s="4"/>
      <c r="BK155" s="4"/>
      <c r="BL155" s="4"/>
      <c r="BM155" s="4"/>
      <c r="BN155" s="4"/>
      <c r="BO155" s="4"/>
      <c r="BP155" s="4"/>
      <c r="BQ155" s="4"/>
      <c r="BR155" s="4"/>
      <c r="BS155" s="4"/>
      <c r="BT155" s="4"/>
      <c r="BU155" s="4"/>
      <c r="BV155" s="4"/>
      <c r="BW155" s="4"/>
      <c r="BX155" s="4"/>
      <c r="BY155" s="4"/>
      <c r="BZ155" s="4"/>
      <c r="CA155" s="4"/>
      <c r="CB155" s="4"/>
      <c r="CC155" s="4"/>
      <c r="CD155" s="4"/>
      <c r="CE155" s="4"/>
      <c r="CF155" s="4"/>
      <c r="CG155" s="4"/>
      <c r="CH155" s="4"/>
      <c r="CI155" s="4"/>
    </row>
    <row r="156" spans="1:87" ht="15.75" customHeight="1">
      <c r="A156" s="1"/>
      <c r="B156" s="88"/>
      <c r="C156" s="88"/>
      <c r="D156" s="88"/>
      <c r="E156" s="88"/>
      <c r="F156" s="88"/>
      <c r="G156" s="88"/>
      <c r="H156" s="88"/>
      <c r="I156" s="89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  <c r="AN156" s="4"/>
      <c r="AO156" s="4"/>
      <c r="AP156" s="4"/>
      <c r="AQ156" s="4"/>
      <c r="AR156" s="4"/>
      <c r="AS156" s="4"/>
      <c r="AT156" s="4"/>
      <c r="AU156" s="4"/>
      <c r="AV156" s="4"/>
      <c r="AW156" s="4"/>
      <c r="AX156" s="4"/>
      <c r="AY156" s="4"/>
      <c r="AZ156" s="4"/>
      <c r="BA156" s="4"/>
      <c r="BB156" s="4"/>
      <c r="BC156" s="4"/>
      <c r="BD156" s="4"/>
      <c r="BE156" s="4"/>
      <c r="BF156" s="4"/>
      <c r="BG156" s="4"/>
      <c r="BH156" s="4"/>
      <c r="BI156" s="4"/>
      <c r="BJ156" s="4"/>
      <c r="BK156" s="4"/>
      <c r="BL156" s="4"/>
      <c r="BM156" s="4"/>
      <c r="BN156" s="4"/>
      <c r="BO156" s="4"/>
      <c r="BP156" s="4"/>
      <c r="BQ156" s="4"/>
      <c r="BR156" s="4"/>
      <c r="BS156" s="4"/>
      <c r="BT156" s="4"/>
      <c r="BU156" s="4"/>
      <c r="BV156" s="4"/>
      <c r="BW156" s="4"/>
      <c r="BX156" s="4"/>
      <c r="BY156" s="4"/>
      <c r="BZ156" s="4"/>
      <c r="CA156" s="4"/>
      <c r="CB156" s="4"/>
      <c r="CC156" s="4"/>
      <c r="CD156" s="4"/>
      <c r="CE156" s="4"/>
      <c r="CF156" s="4"/>
      <c r="CG156" s="4"/>
      <c r="CH156" s="4"/>
      <c r="CI156" s="4"/>
    </row>
    <row r="157" spans="1:87" ht="15.75" customHeight="1">
      <c r="A157" s="1"/>
      <c r="B157" s="88"/>
      <c r="C157" s="88"/>
      <c r="D157" s="88"/>
      <c r="E157" s="88"/>
      <c r="F157" s="88"/>
      <c r="G157" s="88"/>
      <c r="H157" s="88"/>
      <c r="I157" s="89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  <c r="AN157" s="4"/>
      <c r="AO157" s="4"/>
      <c r="AP157" s="4"/>
      <c r="AQ157" s="4"/>
      <c r="AR157" s="4"/>
      <c r="AS157" s="4"/>
      <c r="AT157" s="4"/>
      <c r="AU157" s="4"/>
      <c r="AV157" s="4"/>
      <c r="AW157" s="4"/>
      <c r="AX157" s="4"/>
      <c r="AY157" s="4"/>
      <c r="AZ157" s="4"/>
      <c r="BA157" s="4"/>
      <c r="BB157" s="4"/>
      <c r="BC157" s="4"/>
      <c r="BD157" s="4"/>
      <c r="BE157" s="4"/>
      <c r="BF157" s="4"/>
      <c r="BG157" s="4"/>
      <c r="BH157" s="4"/>
      <c r="BI157" s="4"/>
      <c r="BJ157" s="4"/>
      <c r="BK157" s="4"/>
      <c r="BL157" s="4"/>
      <c r="BM157" s="4"/>
      <c r="BN157" s="4"/>
      <c r="BO157" s="4"/>
      <c r="BP157" s="4"/>
      <c r="BQ157" s="4"/>
      <c r="BR157" s="4"/>
      <c r="BS157" s="4"/>
      <c r="BT157" s="4"/>
      <c r="BU157" s="4"/>
      <c r="BV157" s="4"/>
      <c r="BW157" s="4"/>
      <c r="BX157" s="4"/>
      <c r="BY157" s="4"/>
      <c r="BZ157" s="4"/>
      <c r="CA157" s="4"/>
      <c r="CB157" s="4"/>
      <c r="CC157" s="4"/>
      <c r="CD157" s="4"/>
      <c r="CE157" s="4"/>
      <c r="CF157" s="4"/>
      <c r="CG157" s="4"/>
      <c r="CH157" s="4"/>
      <c r="CI157" s="4"/>
    </row>
    <row r="158" spans="1:87" ht="15.75" customHeight="1">
      <c r="A158" s="1"/>
      <c r="B158" s="88"/>
      <c r="C158" s="88"/>
      <c r="D158" s="88"/>
      <c r="E158" s="88"/>
      <c r="F158" s="88"/>
      <c r="G158" s="88"/>
      <c r="H158" s="88"/>
      <c r="I158" s="89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4"/>
      <c r="AP158" s="4"/>
      <c r="AQ158" s="4"/>
      <c r="AR158" s="4"/>
      <c r="AS158" s="4"/>
      <c r="AT158" s="4"/>
      <c r="AU158" s="4"/>
      <c r="AV158" s="4"/>
      <c r="AW158" s="4"/>
      <c r="AX158" s="4"/>
      <c r="AY158" s="4"/>
      <c r="AZ158" s="4"/>
      <c r="BA158" s="4"/>
      <c r="BB158" s="4"/>
      <c r="BC158" s="4"/>
      <c r="BD158" s="4"/>
      <c r="BE158" s="4"/>
      <c r="BF158" s="4"/>
      <c r="BG158" s="4"/>
      <c r="BH158" s="4"/>
      <c r="BI158" s="4"/>
      <c r="BJ158" s="4"/>
      <c r="BK158" s="4"/>
      <c r="BL158" s="4"/>
      <c r="BM158" s="4"/>
      <c r="BN158" s="4"/>
      <c r="BO158" s="4"/>
      <c r="BP158" s="4"/>
      <c r="BQ158" s="4"/>
      <c r="BR158" s="4"/>
      <c r="BS158" s="4"/>
      <c r="BT158" s="4"/>
      <c r="BU158" s="4"/>
      <c r="BV158" s="4"/>
      <c r="BW158" s="4"/>
      <c r="BX158" s="4"/>
      <c r="BY158" s="4"/>
      <c r="BZ158" s="4"/>
      <c r="CA158" s="4"/>
      <c r="CB158" s="4"/>
      <c r="CC158" s="4"/>
      <c r="CD158" s="4"/>
      <c r="CE158" s="4"/>
      <c r="CF158" s="4"/>
      <c r="CG158" s="4"/>
      <c r="CH158" s="4"/>
      <c r="CI158" s="4"/>
    </row>
    <row r="159" spans="1:87" ht="15.75" customHeight="1">
      <c r="A159" s="1"/>
      <c r="B159" s="88"/>
      <c r="C159" s="88"/>
      <c r="D159" s="88"/>
      <c r="E159" s="88"/>
      <c r="F159" s="88"/>
      <c r="G159" s="88"/>
      <c r="H159" s="88"/>
      <c r="I159" s="89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  <c r="AN159" s="4"/>
      <c r="AO159" s="4"/>
      <c r="AP159" s="4"/>
      <c r="AQ159" s="4"/>
      <c r="AR159" s="4"/>
      <c r="AS159" s="4"/>
      <c r="AT159" s="4"/>
      <c r="AU159" s="4"/>
      <c r="AV159" s="4"/>
      <c r="AW159" s="4"/>
      <c r="AX159" s="4"/>
      <c r="AY159" s="4"/>
      <c r="AZ159" s="4"/>
      <c r="BA159" s="4"/>
      <c r="BB159" s="4"/>
      <c r="BC159" s="4"/>
      <c r="BD159" s="4"/>
      <c r="BE159" s="4"/>
      <c r="BF159" s="4"/>
      <c r="BG159" s="4"/>
      <c r="BH159" s="4"/>
      <c r="BI159" s="4"/>
      <c r="BJ159" s="4"/>
      <c r="BK159" s="4"/>
      <c r="BL159" s="4"/>
      <c r="BM159" s="4"/>
      <c r="BN159" s="4"/>
      <c r="BO159" s="4"/>
      <c r="BP159" s="4"/>
      <c r="BQ159" s="4"/>
      <c r="BR159" s="4"/>
      <c r="BS159" s="4"/>
      <c r="BT159" s="4"/>
      <c r="BU159" s="4"/>
      <c r="BV159" s="4"/>
      <c r="BW159" s="4"/>
      <c r="BX159" s="4"/>
      <c r="BY159" s="4"/>
      <c r="BZ159" s="4"/>
      <c r="CA159" s="4"/>
      <c r="CB159" s="4"/>
      <c r="CC159" s="4"/>
      <c r="CD159" s="4"/>
      <c r="CE159" s="4"/>
      <c r="CF159" s="4"/>
      <c r="CG159" s="4"/>
      <c r="CH159" s="4"/>
      <c r="CI159" s="4"/>
    </row>
    <row r="160" spans="1:87" ht="15.75" customHeight="1">
      <c r="A160" s="1"/>
      <c r="B160" s="88"/>
      <c r="C160" s="88"/>
      <c r="D160" s="88"/>
      <c r="E160" s="88"/>
      <c r="F160" s="88"/>
      <c r="G160" s="88"/>
      <c r="H160" s="88"/>
      <c r="I160" s="89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  <c r="AN160" s="4"/>
      <c r="AO160" s="4"/>
      <c r="AP160" s="4"/>
      <c r="AQ160" s="4"/>
      <c r="AR160" s="4"/>
      <c r="AS160" s="4"/>
      <c r="AT160" s="4"/>
      <c r="AU160" s="4"/>
      <c r="AV160" s="4"/>
      <c r="AW160" s="4"/>
      <c r="AX160" s="4"/>
      <c r="AY160" s="4"/>
      <c r="AZ160" s="4"/>
      <c r="BA160" s="4"/>
      <c r="BB160" s="4"/>
      <c r="BC160" s="4"/>
      <c r="BD160" s="4"/>
      <c r="BE160" s="4"/>
      <c r="BF160" s="4"/>
      <c r="BG160" s="4"/>
      <c r="BH160" s="4"/>
      <c r="BI160" s="4"/>
      <c r="BJ160" s="4"/>
      <c r="BK160" s="4"/>
      <c r="BL160" s="4"/>
      <c r="BM160" s="4"/>
      <c r="BN160" s="4"/>
      <c r="BO160" s="4"/>
      <c r="BP160" s="4"/>
      <c r="BQ160" s="4"/>
      <c r="BR160" s="4"/>
      <c r="BS160" s="4"/>
      <c r="BT160" s="4"/>
      <c r="BU160" s="4"/>
      <c r="BV160" s="4"/>
      <c r="BW160" s="4"/>
      <c r="BX160" s="4"/>
      <c r="BY160" s="4"/>
      <c r="BZ160" s="4"/>
      <c r="CA160" s="4"/>
      <c r="CB160" s="4"/>
      <c r="CC160" s="4"/>
      <c r="CD160" s="4"/>
      <c r="CE160" s="4"/>
      <c r="CF160" s="4"/>
      <c r="CG160" s="4"/>
      <c r="CH160" s="4"/>
      <c r="CI160" s="4"/>
    </row>
    <row r="161" spans="1:87" ht="15.75" customHeight="1">
      <c r="A161" s="1"/>
      <c r="B161" s="88"/>
      <c r="C161" s="88"/>
      <c r="D161" s="88"/>
      <c r="E161" s="88"/>
      <c r="F161" s="88"/>
      <c r="G161" s="88"/>
      <c r="H161" s="88"/>
      <c r="I161" s="89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  <c r="AP161" s="4"/>
      <c r="AQ161" s="4"/>
      <c r="AR161" s="4"/>
      <c r="AS161" s="4"/>
      <c r="AT161" s="4"/>
      <c r="AU161" s="4"/>
      <c r="AV161" s="4"/>
      <c r="AW161" s="4"/>
      <c r="AX161" s="4"/>
      <c r="AY161" s="4"/>
      <c r="AZ161" s="4"/>
      <c r="BA161" s="4"/>
      <c r="BB161" s="4"/>
      <c r="BC161" s="4"/>
      <c r="BD161" s="4"/>
      <c r="BE161" s="4"/>
      <c r="BF161" s="4"/>
      <c r="BG161" s="4"/>
      <c r="BH161" s="4"/>
      <c r="BI161" s="4"/>
      <c r="BJ161" s="4"/>
      <c r="BK161" s="4"/>
      <c r="BL161" s="4"/>
      <c r="BM161" s="4"/>
      <c r="BN161" s="4"/>
      <c r="BO161" s="4"/>
      <c r="BP161" s="4"/>
      <c r="BQ161" s="4"/>
      <c r="BR161" s="4"/>
      <c r="BS161" s="4"/>
      <c r="BT161" s="4"/>
      <c r="BU161" s="4"/>
      <c r="BV161" s="4"/>
      <c r="BW161" s="4"/>
      <c r="BX161" s="4"/>
      <c r="BY161" s="4"/>
      <c r="BZ161" s="4"/>
      <c r="CA161" s="4"/>
      <c r="CB161" s="4"/>
      <c r="CC161" s="4"/>
      <c r="CD161" s="4"/>
      <c r="CE161" s="4"/>
      <c r="CF161" s="4"/>
      <c r="CG161" s="4"/>
      <c r="CH161" s="4"/>
      <c r="CI161" s="4"/>
    </row>
    <row r="162" spans="1:87" ht="15.75" customHeight="1">
      <c r="A162" s="1"/>
      <c r="B162" s="88"/>
      <c r="C162" s="88"/>
      <c r="D162" s="88"/>
      <c r="E162" s="88"/>
      <c r="F162" s="88"/>
      <c r="G162" s="88"/>
      <c r="H162" s="88"/>
      <c r="I162" s="89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4"/>
      <c r="AP162" s="4"/>
      <c r="AQ162" s="4"/>
      <c r="AR162" s="4"/>
      <c r="AS162" s="4"/>
      <c r="AT162" s="4"/>
      <c r="AU162" s="4"/>
      <c r="AV162" s="4"/>
      <c r="AW162" s="4"/>
      <c r="AX162" s="4"/>
      <c r="AY162" s="4"/>
      <c r="AZ162" s="4"/>
      <c r="BA162" s="4"/>
      <c r="BB162" s="4"/>
      <c r="BC162" s="4"/>
      <c r="BD162" s="4"/>
      <c r="BE162" s="4"/>
      <c r="BF162" s="4"/>
      <c r="BG162" s="4"/>
      <c r="BH162" s="4"/>
      <c r="BI162" s="4"/>
      <c r="BJ162" s="4"/>
      <c r="BK162" s="4"/>
      <c r="BL162" s="4"/>
      <c r="BM162" s="4"/>
      <c r="BN162" s="4"/>
      <c r="BO162" s="4"/>
      <c r="BP162" s="4"/>
      <c r="BQ162" s="4"/>
      <c r="BR162" s="4"/>
      <c r="BS162" s="4"/>
      <c r="BT162" s="4"/>
      <c r="BU162" s="4"/>
      <c r="BV162" s="4"/>
      <c r="BW162" s="4"/>
      <c r="BX162" s="4"/>
      <c r="BY162" s="4"/>
      <c r="BZ162" s="4"/>
      <c r="CA162" s="4"/>
      <c r="CB162" s="4"/>
      <c r="CC162" s="4"/>
      <c r="CD162" s="4"/>
      <c r="CE162" s="4"/>
      <c r="CF162" s="4"/>
      <c r="CG162" s="4"/>
      <c r="CH162" s="4"/>
      <c r="CI162" s="4"/>
    </row>
    <row r="163" spans="1:87" ht="15.75" customHeight="1">
      <c r="A163" s="1"/>
      <c r="B163" s="88"/>
      <c r="C163" s="88"/>
      <c r="D163" s="88"/>
      <c r="E163" s="88"/>
      <c r="F163" s="88"/>
      <c r="G163" s="88"/>
      <c r="H163" s="88"/>
      <c r="I163" s="89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  <c r="AP163" s="4"/>
      <c r="AQ163" s="4"/>
      <c r="AR163" s="4"/>
      <c r="AS163" s="4"/>
      <c r="AT163" s="4"/>
      <c r="AU163" s="4"/>
      <c r="AV163" s="4"/>
      <c r="AW163" s="4"/>
      <c r="AX163" s="4"/>
      <c r="AY163" s="4"/>
      <c r="AZ163" s="4"/>
      <c r="BA163" s="4"/>
      <c r="BB163" s="4"/>
      <c r="BC163" s="4"/>
      <c r="BD163" s="4"/>
      <c r="BE163" s="4"/>
      <c r="BF163" s="4"/>
      <c r="BG163" s="4"/>
      <c r="BH163" s="4"/>
      <c r="BI163" s="4"/>
      <c r="BJ163" s="4"/>
      <c r="BK163" s="4"/>
      <c r="BL163" s="4"/>
      <c r="BM163" s="4"/>
      <c r="BN163" s="4"/>
      <c r="BO163" s="4"/>
      <c r="BP163" s="4"/>
      <c r="BQ163" s="4"/>
      <c r="BR163" s="4"/>
      <c r="BS163" s="4"/>
      <c r="BT163" s="4"/>
      <c r="BU163" s="4"/>
      <c r="BV163" s="4"/>
      <c r="BW163" s="4"/>
      <c r="BX163" s="4"/>
      <c r="BY163" s="4"/>
      <c r="BZ163" s="4"/>
      <c r="CA163" s="4"/>
      <c r="CB163" s="4"/>
      <c r="CC163" s="4"/>
      <c r="CD163" s="4"/>
      <c r="CE163" s="4"/>
      <c r="CF163" s="4"/>
      <c r="CG163" s="4"/>
      <c r="CH163" s="4"/>
      <c r="CI163" s="4"/>
    </row>
    <row r="164" spans="1:87" ht="15.75" customHeight="1">
      <c r="A164" s="1"/>
      <c r="B164" s="88"/>
      <c r="C164" s="88"/>
      <c r="D164" s="88"/>
      <c r="E164" s="88"/>
      <c r="F164" s="88"/>
      <c r="G164" s="88"/>
      <c r="H164" s="88"/>
      <c r="I164" s="89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  <c r="AR164" s="4"/>
      <c r="AS164" s="4"/>
      <c r="AT164" s="4"/>
      <c r="AU164" s="4"/>
      <c r="AV164" s="4"/>
      <c r="AW164" s="4"/>
      <c r="AX164" s="4"/>
      <c r="AY164" s="4"/>
      <c r="AZ164" s="4"/>
      <c r="BA164" s="4"/>
      <c r="BB164" s="4"/>
      <c r="BC164" s="4"/>
      <c r="BD164" s="4"/>
      <c r="BE164" s="4"/>
      <c r="BF164" s="4"/>
      <c r="BG164" s="4"/>
      <c r="BH164" s="4"/>
      <c r="BI164" s="4"/>
      <c r="BJ164" s="4"/>
      <c r="BK164" s="4"/>
      <c r="BL164" s="4"/>
      <c r="BM164" s="4"/>
      <c r="BN164" s="4"/>
      <c r="BO164" s="4"/>
      <c r="BP164" s="4"/>
      <c r="BQ164" s="4"/>
      <c r="BR164" s="4"/>
      <c r="BS164" s="4"/>
      <c r="BT164" s="4"/>
      <c r="BU164" s="4"/>
      <c r="BV164" s="4"/>
      <c r="BW164" s="4"/>
      <c r="BX164" s="4"/>
      <c r="BY164" s="4"/>
      <c r="BZ164" s="4"/>
      <c r="CA164" s="4"/>
      <c r="CB164" s="4"/>
      <c r="CC164" s="4"/>
      <c r="CD164" s="4"/>
      <c r="CE164" s="4"/>
      <c r="CF164" s="4"/>
      <c r="CG164" s="4"/>
      <c r="CH164" s="4"/>
      <c r="CI164" s="4"/>
    </row>
    <row r="165" spans="1:87" ht="15.75" customHeight="1">
      <c r="A165" s="1"/>
      <c r="B165" s="88"/>
      <c r="C165" s="88"/>
      <c r="D165" s="88"/>
      <c r="E165" s="88"/>
      <c r="F165" s="88"/>
      <c r="G165" s="88"/>
      <c r="H165" s="88"/>
      <c r="I165" s="89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  <c r="AP165" s="4"/>
      <c r="AQ165" s="4"/>
      <c r="AR165" s="4"/>
      <c r="AS165" s="4"/>
      <c r="AT165" s="4"/>
      <c r="AU165" s="4"/>
      <c r="AV165" s="4"/>
      <c r="AW165" s="4"/>
      <c r="AX165" s="4"/>
      <c r="AY165" s="4"/>
      <c r="AZ165" s="4"/>
      <c r="BA165" s="4"/>
      <c r="BB165" s="4"/>
      <c r="BC165" s="4"/>
      <c r="BD165" s="4"/>
      <c r="BE165" s="4"/>
      <c r="BF165" s="4"/>
      <c r="BG165" s="4"/>
      <c r="BH165" s="4"/>
      <c r="BI165" s="4"/>
      <c r="BJ165" s="4"/>
      <c r="BK165" s="4"/>
      <c r="BL165" s="4"/>
      <c r="BM165" s="4"/>
      <c r="BN165" s="4"/>
      <c r="BO165" s="4"/>
      <c r="BP165" s="4"/>
      <c r="BQ165" s="4"/>
      <c r="BR165" s="4"/>
      <c r="BS165" s="4"/>
      <c r="BT165" s="4"/>
      <c r="BU165" s="4"/>
      <c r="BV165" s="4"/>
      <c r="BW165" s="4"/>
      <c r="BX165" s="4"/>
      <c r="BY165" s="4"/>
      <c r="BZ165" s="4"/>
      <c r="CA165" s="4"/>
      <c r="CB165" s="4"/>
      <c r="CC165" s="4"/>
      <c r="CD165" s="4"/>
      <c r="CE165" s="4"/>
      <c r="CF165" s="4"/>
      <c r="CG165" s="4"/>
      <c r="CH165" s="4"/>
      <c r="CI165" s="4"/>
    </row>
    <row r="166" spans="1:87" ht="15.75" customHeight="1">
      <c r="A166" s="1"/>
      <c r="B166" s="88"/>
      <c r="C166" s="88"/>
      <c r="D166" s="88"/>
      <c r="E166" s="88"/>
      <c r="F166" s="88"/>
      <c r="G166" s="88"/>
      <c r="H166" s="88"/>
      <c r="I166" s="89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  <c r="AR166" s="4"/>
      <c r="AS166" s="4"/>
      <c r="AT166" s="4"/>
      <c r="AU166" s="4"/>
      <c r="AV166" s="4"/>
      <c r="AW166" s="4"/>
      <c r="AX166" s="4"/>
      <c r="AY166" s="4"/>
      <c r="AZ166" s="4"/>
      <c r="BA166" s="4"/>
      <c r="BB166" s="4"/>
      <c r="BC166" s="4"/>
      <c r="BD166" s="4"/>
      <c r="BE166" s="4"/>
      <c r="BF166" s="4"/>
      <c r="BG166" s="4"/>
      <c r="BH166" s="4"/>
      <c r="BI166" s="4"/>
      <c r="BJ166" s="4"/>
      <c r="BK166" s="4"/>
      <c r="BL166" s="4"/>
      <c r="BM166" s="4"/>
      <c r="BN166" s="4"/>
      <c r="BO166" s="4"/>
      <c r="BP166" s="4"/>
      <c r="BQ166" s="4"/>
      <c r="BR166" s="4"/>
      <c r="BS166" s="4"/>
      <c r="BT166" s="4"/>
      <c r="BU166" s="4"/>
      <c r="BV166" s="4"/>
      <c r="BW166" s="4"/>
      <c r="BX166" s="4"/>
      <c r="BY166" s="4"/>
      <c r="BZ166" s="4"/>
      <c r="CA166" s="4"/>
      <c r="CB166" s="4"/>
      <c r="CC166" s="4"/>
      <c r="CD166" s="4"/>
      <c r="CE166" s="4"/>
      <c r="CF166" s="4"/>
      <c r="CG166" s="4"/>
      <c r="CH166" s="4"/>
      <c r="CI166" s="4"/>
    </row>
    <row r="167" spans="1:87" ht="15.75" customHeight="1">
      <c r="A167" s="1"/>
      <c r="B167" s="88"/>
      <c r="C167" s="88"/>
      <c r="D167" s="88"/>
      <c r="E167" s="88"/>
      <c r="F167" s="88"/>
      <c r="G167" s="88"/>
      <c r="H167" s="88"/>
      <c r="I167" s="89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  <c r="AR167" s="4"/>
      <c r="AS167" s="4"/>
      <c r="AT167" s="4"/>
      <c r="AU167" s="4"/>
      <c r="AV167" s="4"/>
      <c r="AW167" s="4"/>
      <c r="AX167" s="4"/>
      <c r="AY167" s="4"/>
      <c r="AZ167" s="4"/>
      <c r="BA167" s="4"/>
      <c r="BB167" s="4"/>
      <c r="BC167" s="4"/>
      <c r="BD167" s="4"/>
      <c r="BE167" s="4"/>
      <c r="BF167" s="4"/>
      <c r="BG167" s="4"/>
      <c r="BH167" s="4"/>
      <c r="BI167" s="4"/>
      <c r="BJ167" s="4"/>
      <c r="BK167" s="4"/>
      <c r="BL167" s="4"/>
      <c r="BM167" s="4"/>
      <c r="BN167" s="4"/>
      <c r="BO167" s="4"/>
      <c r="BP167" s="4"/>
      <c r="BQ167" s="4"/>
      <c r="BR167" s="4"/>
      <c r="BS167" s="4"/>
      <c r="BT167" s="4"/>
      <c r="BU167" s="4"/>
      <c r="BV167" s="4"/>
      <c r="BW167" s="4"/>
      <c r="BX167" s="4"/>
      <c r="BY167" s="4"/>
      <c r="BZ167" s="4"/>
      <c r="CA167" s="4"/>
      <c r="CB167" s="4"/>
      <c r="CC167" s="4"/>
      <c r="CD167" s="4"/>
      <c r="CE167" s="4"/>
      <c r="CF167" s="4"/>
      <c r="CG167" s="4"/>
      <c r="CH167" s="4"/>
      <c r="CI167" s="4"/>
    </row>
    <row r="168" spans="1:87" ht="15.75" customHeight="1">
      <c r="A168" s="1"/>
      <c r="B168" s="88"/>
      <c r="C168" s="88"/>
      <c r="D168" s="88"/>
      <c r="E168" s="88"/>
      <c r="F168" s="88"/>
      <c r="G168" s="88"/>
      <c r="H168" s="88"/>
      <c r="I168" s="89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/>
      <c r="AR168" s="4"/>
      <c r="AS168" s="4"/>
      <c r="AT168" s="4"/>
      <c r="AU168" s="4"/>
      <c r="AV168" s="4"/>
      <c r="AW168" s="4"/>
      <c r="AX168" s="4"/>
      <c r="AY168" s="4"/>
      <c r="AZ168" s="4"/>
      <c r="BA168" s="4"/>
      <c r="BB168" s="4"/>
      <c r="BC168" s="4"/>
      <c r="BD168" s="4"/>
      <c r="BE168" s="4"/>
      <c r="BF168" s="4"/>
      <c r="BG168" s="4"/>
      <c r="BH168" s="4"/>
      <c r="BI168" s="4"/>
      <c r="BJ168" s="4"/>
      <c r="BK168" s="4"/>
      <c r="BL168" s="4"/>
      <c r="BM168" s="4"/>
      <c r="BN168" s="4"/>
      <c r="BO168" s="4"/>
      <c r="BP168" s="4"/>
      <c r="BQ168" s="4"/>
      <c r="BR168" s="4"/>
      <c r="BS168" s="4"/>
      <c r="BT168" s="4"/>
      <c r="BU168" s="4"/>
      <c r="BV168" s="4"/>
      <c r="BW168" s="4"/>
      <c r="BX168" s="4"/>
      <c r="BY168" s="4"/>
      <c r="BZ168" s="4"/>
      <c r="CA168" s="4"/>
      <c r="CB168" s="4"/>
      <c r="CC168" s="4"/>
      <c r="CD168" s="4"/>
      <c r="CE168" s="4"/>
      <c r="CF168" s="4"/>
      <c r="CG168" s="4"/>
      <c r="CH168" s="4"/>
      <c r="CI168" s="4"/>
    </row>
    <row r="169" spans="1:87" ht="15.75" customHeight="1">
      <c r="A169" s="1"/>
      <c r="B169" s="88"/>
      <c r="C169" s="88"/>
      <c r="D169" s="88"/>
      <c r="E169" s="88"/>
      <c r="F169" s="88"/>
      <c r="G169" s="88"/>
      <c r="H169" s="88"/>
      <c r="I169" s="89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  <c r="AS169" s="4"/>
      <c r="AT169" s="4"/>
      <c r="AU169" s="4"/>
      <c r="AV169" s="4"/>
      <c r="AW169" s="4"/>
      <c r="AX169" s="4"/>
      <c r="AY169" s="4"/>
      <c r="AZ169" s="4"/>
      <c r="BA169" s="4"/>
      <c r="BB169" s="4"/>
      <c r="BC169" s="4"/>
      <c r="BD169" s="4"/>
      <c r="BE169" s="4"/>
      <c r="BF169" s="4"/>
      <c r="BG169" s="4"/>
      <c r="BH169" s="4"/>
      <c r="BI169" s="4"/>
      <c r="BJ169" s="4"/>
      <c r="BK169" s="4"/>
      <c r="BL169" s="4"/>
      <c r="BM169" s="4"/>
      <c r="BN169" s="4"/>
      <c r="BO169" s="4"/>
      <c r="BP169" s="4"/>
      <c r="BQ169" s="4"/>
      <c r="BR169" s="4"/>
      <c r="BS169" s="4"/>
      <c r="BT169" s="4"/>
      <c r="BU169" s="4"/>
      <c r="BV169" s="4"/>
      <c r="BW169" s="4"/>
      <c r="BX169" s="4"/>
      <c r="BY169" s="4"/>
      <c r="BZ169" s="4"/>
      <c r="CA169" s="4"/>
      <c r="CB169" s="4"/>
      <c r="CC169" s="4"/>
      <c r="CD169" s="4"/>
      <c r="CE169" s="4"/>
      <c r="CF169" s="4"/>
      <c r="CG169" s="4"/>
      <c r="CH169" s="4"/>
      <c r="CI169" s="4"/>
    </row>
    <row r="170" spans="1:87" ht="15.75" customHeight="1">
      <c r="A170" s="1"/>
      <c r="B170" s="88"/>
      <c r="C170" s="88"/>
      <c r="D170" s="88"/>
      <c r="E170" s="88"/>
      <c r="F170" s="88"/>
      <c r="G170" s="88"/>
      <c r="H170" s="88"/>
      <c r="I170" s="89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  <c r="AS170" s="4"/>
      <c r="AT170" s="4"/>
      <c r="AU170" s="4"/>
      <c r="AV170" s="4"/>
      <c r="AW170" s="4"/>
      <c r="AX170" s="4"/>
      <c r="AY170" s="4"/>
      <c r="AZ170" s="4"/>
      <c r="BA170" s="4"/>
      <c r="BB170" s="4"/>
      <c r="BC170" s="4"/>
      <c r="BD170" s="4"/>
      <c r="BE170" s="4"/>
      <c r="BF170" s="4"/>
      <c r="BG170" s="4"/>
      <c r="BH170" s="4"/>
      <c r="BI170" s="4"/>
      <c r="BJ170" s="4"/>
      <c r="BK170" s="4"/>
      <c r="BL170" s="4"/>
      <c r="BM170" s="4"/>
      <c r="BN170" s="4"/>
      <c r="BO170" s="4"/>
      <c r="BP170" s="4"/>
      <c r="BQ170" s="4"/>
      <c r="BR170" s="4"/>
      <c r="BS170" s="4"/>
      <c r="BT170" s="4"/>
      <c r="BU170" s="4"/>
      <c r="BV170" s="4"/>
      <c r="BW170" s="4"/>
      <c r="BX170" s="4"/>
      <c r="BY170" s="4"/>
      <c r="BZ170" s="4"/>
      <c r="CA170" s="4"/>
      <c r="CB170" s="4"/>
      <c r="CC170" s="4"/>
      <c r="CD170" s="4"/>
      <c r="CE170" s="4"/>
      <c r="CF170" s="4"/>
      <c r="CG170" s="4"/>
      <c r="CH170" s="4"/>
      <c r="CI170" s="4"/>
    </row>
    <row r="171" spans="1:87" ht="15.75" customHeight="1">
      <c r="A171" s="1"/>
      <c r="B171" s="88"/>
      <c r="C171" s="88"/>
      <c r="D171" s="88"/>
      <c r="E171" s="88"/>
      <c r="F171" s="88"/>
      <c r="G171" s="88"/>
      <c r="H171" s="88"/>
      <c r="I171" s="89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  <c r="AS171" s="4"/>
      <c r="AT171" s="4"/>
      <c r="AU171" s="4"/>
      <c r="AV171" s="4"/>
      <c r="AW171" s="4"/>
      <c r="AX171" s="4"/>
      <c r="AY171" s="4"/>
      <c r="AZ171" s="4"/>
      <c r="BA171" s="4"/>
      <c r="BB171" s="4"/>
      <c r="BC171" s="4"/>
      <c r="BD171" s="4"/>
      <c r="BE171" s="4"/>
      <c r="BF171" s="4"/>
      <c r="BG171" s="4"/>
      <c r="BH171" s="4"/>
      <c r="BI171" s="4"/>
      <c r="BJ171" s="4"/>
      <c r="BK171" s="4"/>
      <c r="BL171" s="4"/>
      <c r="BM171" s="4"/>
      <c r="BN171" s="4"/>
      <c r="BO171" s="4"/>
      <c r="BP171" s="4"/>
      <c r="BQ171" s="4"/>
      <c r="BR171" s="4"/>
      <c r="BS171" s="4"/>
      <c r="BT171" s="4"/>
      <c r="BU171" s="4"/>
      <c r="BV171" s="4"/>
      <c r="BW171" s="4"/>
      <c r="BX171" s="4"/>
      <c r="BY171" s="4"/>
      <c r="BZ171" s="4"/>
      <c r="CA171" s="4"/>
      <c r="CB171" s="4"/>
      <c r="CC171" s="4"/>
      <c r="CD171" s="4"/>
      <c r="CE171" s="4"/>
      <c r="CF171" s="4"/>
      <c r="CG171" s="4"/>
      <c r="CH171" s="4"/>
      <c r="CI171" s="4"/>
    </row>
    <row r="172" spans="1:87" ht="15.75" customHeight="1">
      <c r="A172" s="1"/>
      <c r="B172" s="88"/>
      <c r="C172" s="88"/>
      <c r="D172" s="88"/>
      <c r="E172" s="88"/>
      <c r="F172" s="88"/>
      <c r="G172" s="88"/>
      <c r="H172" s="88"/>
      <c r="I172" s="89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  <c r="AS172" s="4"/>
      <c r="AT172" s="4"/>
      <c r="AU172" s="4"/>
      <c r="AV172" s="4"/>
      <c r="AW172" s="4"/>
      <c r="AX172" s="4"/>
      <c r="AY172" s="4"/>
      <c r="AZ172" s="4"/>
      <c r="BA172" s="4"/>
      <c r="BB172" s="4"/>
      <c r="BC172" s="4"/>
      <c r="BD172" s="4"/>
      <c r="BE172" s="4"/>
      <c r="BF172" s="4"/>
      <c r="BG172" s="4"/>
      <c r="BH172" s="4"/>
      <c r="BI172" s="4"/>
      <c r="BJ172" s="4"/>
      <c r="BK172" s="4"/>
      <c r="BL172" s="4"/>
      <c r="BM172" s="4"/>
      <c r="BN172" s="4"/>
      <c r="BO172" s="4"/>
      <c r="BP172" s="4"/>
      <c r="BQ172" s="4"/>
      <c r="BR172" s="4"/>
      <c r="BS172" s="4"/>
      <c r="BT172" s="4"/>
      <c r="BU172" s="4"/>
      <c r="BV172" s="4"/>
      <c r="BW172" s="4"/>
      <c r="BX172" s="4"/>
      <c r="BY172" s="4"/>
      <c r="BZ172" s="4"/>
      <c r="CA172" s="4"/>
      <c r="CB172" s="4"/>
      <c r="CC172" s="4"/>
      <c r="CD172" s="4"/>
      <c r="CE172" s="4"/>
      <c r="CF172" s="4"/>
      <c r="CG172" s="4"/>
      <c r="CH172" s="4"/>
      <c r="CI172" s="4"/>
    </row>
    <row r="173" spans="1:87" ht="15.75" customHeight="1">
      <c r="A173" s="1"/>
      <c r="B173" s="88"/>
      <c r="C173" s="88"/>
      <c r="D173" s="88"/>
      <c r="E173" s="88"/>
      <c r="F173" s="88"/>
      <c r="G173" s="88"/>
      <c r="H173" s="88"/>
      <c r="I173" s="89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  <c r="AS173" s="4"/>
      <c r="AT173" s="4"/>
      <c r="AU173" s="4"/>
      <c r="AV173" s="4"/>
      <c r="AW173" s="4"/>
      <c r="AX173" s="4"/>
      <c r="AY173" s="4"/>
      <c r="AZ173" s="4"/>
      <c r="BA173" s="4"/>
      <c r="BB173" s="4"/>
      <c r="BC173" s="4"/>
      <c r="BD173" s="4"/>
      <c r="BE173" s="4"/>
      <c r="BF173" s="4"/>
      <c r="BG173" s="4"/>
      <c r="BH173" s="4"/>
      <c r="BI173" s="4"/>
      <c r="BJ173" s="4"/>
      <c r="BK173" s="4"/>
      <c r="BL173" s="4"/>
      <c r="BM173" s="4"/>
      <c r="BN173" s="4"/>
      <c r="BO173" s="4"/>
      <c r="BP173" s="4"/>
      <c r="BQ173" s="4"/>
      <c r="BR173" s="4"/>
      <c r="BS173" s="4"/>
      <c r="BT173" s="4"/>
      <c r="BU173" s="4"/>
      <c r="BV173" s="4"/>
      <c r="BW173" s="4"/>
      <c r="BX173" s="4"/>
      <c r="BY173" s="4"/>
      <c r="BZ173" s="4"/>
      <c r="CA173" s="4"/>
      <c r="CB173" s="4"/>
      <c r="CC173" s="4"/>
      <c r="CD173" s="4"/>
      <c r="CE173" s="4"/>
      <c r="CF173" s="4"/>
      <c r="CG173" s="4"/>
      <c r="CH173" s="4"/>
      <c r="CI173" s="4"/>
    </row>
    <row r="174" spans="1:87" ht="15.75" customHeight="1">
      <c r="A174" s="1"/>
      <c r="B174" s="88"/>
      <c r="C174" s="88"/>
      <c r="D174" s="88"/>
      <c r="E174" s="88"/>
      <c r="F174" s="88"/>
      <c r="G174" s="88"/>
      <c r="H174" s="88"/>
      <c r="I174" s="89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4"/>
      <c r="AP174" s="4"/>
      <c r="AQ174" s="4"/>
      <c r="AR174" s="4"/>
      <c r="AS174" s="4"/>
      <c r="AT174" s="4"/>
      <c r="AU174" s="4"/>
      <c r="AV174" s="4"/>
      <c r="AW174" s="4"/>
      <c r="AX174" s="4"/>
      <c r="AY174" s="4"/>
      <c r="AZ174" s="4"/>
      <c r="BA174" s="4"/>
      <c r="BB174" s="4"/>
      <c r="BC174" s="4"/>
      <c r="BD174" s="4"/>
      <c r="BE174" s="4"/>
      <c r="BF174" s="4"/>
      <c r="BG174" s="4"/>
      <c r="BH174" s="4"/>
      <c r="BI174" s="4"/>
      <c r="BJ174" s="4"/>
      <c r="BK174" s="4"/>
      <c r="BL174" s="4"/>
      <c r="BM174" s="4"/>
      <c r="BN174" s="4"/>
      <c r="BO174" s="4"/>
      <c r="BP174" s="4"/>
      <c r="BQ174" s="4"/>
      <c r="BR174" s="4"/>
      <c r="BS174" s="4"/>
      <c r="BT174" s="4"/>
      <c r="BU174" s="4"/>
      <c r="BV174" s="4"/>
      <c r="BW174" s="4"/>
      <c r="BX174" s="4"/>
      <c r="BY174" s="4"/>
      <c r="BZ174" s="4"/>
      <c r="CA174" s="4"/>
      <c r="CB174" s="4"/>
      <c r="CC174" s="4"/>
      <c r="CD174" s="4"/>
      <c r="CE174" s="4"/>
      <c r="CF174" s="4"/>
      <c r="CG174" s="4"/>
      <c r="CH174" s="4"/>
      <c r="CI174" s="4"/>
    </row>
    <row r="175" spans="1:87" ht="15.75" customHeight="1">
      <c r="A175" s="1"/>
      <c r="B175" s="88"/>
      <c r="C175" s="88"/>
      <c r="D175" s="88"/>
      <c r="E175" s="88"/>
      <c r="F175" s="88"/>
      <c r="G175" s="88"/>
      <c r="H175" s="88"/>
      <c r="I175" s="89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  <c r="AO175" s="4"/>
      <c r="AP175" s="4"/>
      <c r="AQ175" s="4"/>
      <c r="AR175" s="4"/>
      <c r="AS175" s="4"/>
      <c r="AT175" s="4"/>
      <c r="AU175" s="4"/>
      <c r="AV175" s="4"/>
      <c r="AW175" s="4"/>
      <c r="AX175" s="4"/>
      <c r="AY175" s="4"/>
      <c r="AZ175" s="4"/>
      <c r="BA175" s="4"/>
      <c r="BB175" s="4"/>
      <c r="BC175" s="4"/>
      <c r="BD175" s="4"/>
      <c r="BE175" s="4"/>
      <c r="BF175" s="4"/>
      <c r="BG175" s="4"/>
      <c r="BH175" s="4"/>
      <c r="BI175" s="4"/>
      <c r="BJ175" s="4"/>
      <c r="BK175" s="4"/>
      <c r="BL175" s="4"/>
      <c r="BM175" s="4"/>
      <c r="BN175" s="4"/>
      <c r="BO175" s="4"/>
      <c r="BP175" s="4"/>
      <c r="BQ175" s="4"/>
      <c r="BR175" s="4"/>
      <c r="BS175" s="4"/>
      <c r="BT175" s="4"/>
      <c r="BU175" s="4"/>
      <c r="BV175" s="4"/>
      <c r="BW175" s="4"/>
      <c r="BX175" s="4"/>
      <c r="BY175" s="4"/>
      <c r="BZ175" s="4"/>
      <c r="CA175" s="4"/>
      <c r="CB175" s="4"/>
      <c r="CC175" s="4"/>
      <c r="CD175" s="4"/>
      <c r="CE175" s="4"/>
      <c r="CF175" s="4"/>
      <c r="CG175" s="4"/>
      <c r="CH175" s="4"/>
      <c r="CI175" s="4"/>
    </row>
    <row r="176" spans="1:87" ht="15.75" customHeight="1">
      <c r="A176" s="1"/>
      <c r="B176" s="88"/>
      <c r="C176" s="88"/>
      <c r="D176" s="88"/>
      <c r="E176" s="88"/>
      <c r="F176" s="88"/>
      <c r="G176" s="88"/>
      <c r="H176" s="88"/>
      <c r="I176" s="89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4"/>
      <c r="AP176" s="4"/>
      <c r="AQ176" s="4"/>
      <c r="AR176" s="4"/>
      <c r="AS176" s="4"/>
      <c r="AT176" s="4"/>
      <c r="AU176" s="4"/>
      <c r="AV176" s="4"/>
      <c r="AW176" s="4"/>
      <c r="AX176" s="4"/>
      <c r="AY176" s="4"/>
      <c r="AZ176" s="4"/>
      <c r="BA176" s="4"/>
      <c r="BB176" s="4"/>
      <c r="BC176" s="4"/>
      <c r="BD176" s="4"/>
      <c r="BE176" s="4"/>
      <c r="BF176" s="4"/>
      <c r="BG176" s="4"/>
      <c r="BH176" s="4"/>
      <c r="BI176" s="4"/>
      <c r="BJ176" s="4"/>
      <c r="BK176" s="4"/>
      <c r="BL176" s="4"/>
      <c r="BM176" s="4"/>
      <c r="BN176" s="4"/>
      <c r="BO176" s="4"/>
      <c r="BP176" s="4"/>
      <c r="BQ176" s="4"/>
      <c r="BR176" s="4"/>
      <c r="BS176" s="4"/>
      <c r="BT176" s="4"/>
      <c r="BU176" s="4"/>
      <c r="BV176" s="4"/>
      <c r="BW176" s="4"/>
      <c r="BX176" s="4"/>
      <c r="BY176" s="4"/>
      <c r="BZ176" s="4"/>
      <c r="CA176" s="4"/>
      <c r="CB176" s="4"/>
      <c r="CC176" s="4"/>
      <c r="CD176" s="4"/>
      <c r="CE176" s="4"/>
      <c r="CF176" s="4"/>
      <c r="CG176" s="4"/>
      <c r="CH176" s="4"/>
      <c r="CI176" s="4"/>
    </row>
    <row r="177" spans="1:87" ht="15.75" customHeight="1">
      <c r="A177" s="1"/>
      <c r="B177" s="88"/>
      <c r="C177" s="88"/>
      <c r="D177" s="88"/>
      <c r="E177" s="88"/>
      <c r="F177" s="88"/>
      <c r="G177" s="88"/>
      <c r="H177" s="88"/>
      <c r="I177" s="89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4"/>
      <c r="AP177" s="4"/>
      <c r="AQ177" s="4"/>
      <c r="AR177" s="4"/>
      <c r="AS177" s="4"/>
      <c r="AT177" s="4"/>
      <c r="AU177" s="4"/>
      <c r="AV177" s="4"/>
      <c r="AW177" s="4"/>
      <c r="AX177" s="4"/>
      <c r="AY177" s="4"/>
      <c r="AZ177" s="4"/>
      <c r="BA177" s="4"/>
      <c r="BB177" s="4"/>
      <c r="BC177" s="4"/>
      <c r="BD177" s="4"/>
      <c r="BE177" s="4"/>
      <c r="BF177" s="4"/>
      <c r="BG177" s="4"/>
      <c r="BH177" s="4"/>
      <c r="BI177" s="4"/>
      <c r="BJ177" s="4"/>
      <c r="BK177" s="4"/>
      <c r="BL177" s="4"/>
      <c r="BM177" s="4"/>
      <c r="BN177" s="4"/>
      <c r="BO177" s="4"/>
      <c r="BP177" s="4"/>
      <c r="BQ177" s="4"/>
      <c r="BR177" s="4"/>
      <c r="BS177" s="4"/>
      <c r="BT177" s="4"/>
      <c r="BU177" s="4"/>
      <c r="BV177" s="4"/>
      <c r="BW177" s="4"/>
      <c r="BX177" s="4"/>
      <c r="BY177" s="4"/>
      <c r="BZ177" s="4"/>
      <c r="CA177" s="4"/>
      <c r="CB177" s="4"/>
      <c r="CC177" s="4"/>
      <c r="CD177" s="4"/>
      <c r="CE177" s="4"/>
      <c r="CF177" s="4"/>
      <c r="CG177" s="4"/>
      <c r="CH177" s="4"/>
      <c r="CI177" s="4"/>
    </row>
    <row r="178" spans="1:87" ht="15.75" customHeight="1">
      <c r="A178" s="1"/>
      <c r="B178" s="88"/>
      <c r="C178" s="88"/>
      <c r="D178" s="88"/>
      <c r="E178" s="88"/>
      <c r="F178" s="88"/>
      <c r="G178" s="88"/>
      <c r="H178" s="88"/>
      <c r="I178" s="89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4"/>
      <c r="AP178" s="4"/>
      <c r="AQ178" s="4"/>
      <c r="AR178" s="4"/>
      <c r="AS178" s="4"/>
      <c r="AT178" s="4"/>
      <c r="AU178" s="4"/>
      <c r="AV178" s="4"/>
      <c r="AW178" s="4"/>
      <c r="AX178" s="4"/>
      <c r="AY178" s="4"/>
      <c r="AZ178" s="4"/>
      <c r="BA178" s="4"/>
      <c r="BB178" s="4"/>
      <c r="BC178" s="4"/>
      <c r="BD178" s="4"/>
      <c r="BE178" s="4"/>
      <c r="BF178" s="4"/>
      <c r="BG178" s="4"/>
      <c r="BH178" s="4"/>
      <c r="BI178" s="4"/>
      <c r="BJ178" s="4"/>
      <c r="BK178" s="4"/>
      <c r="BL178" s="4"/>
      <c r="BM178" s="4"/>
      <c r="BN178" s="4"/>
      <c r="BO178" s="4"/>
      <c r="BP178" s="4"/>
      <c r="BQ178" s="4"/>
      <c r="BR178" s="4"/>
      <c r="BS178" s="4"/>
      <c r="BT178" s="4"/>
      <c r="BU178" s="4"/>
      <c r="BV178" s="4"/>
      <c r="BW178" s="4"/>
      <c r="BX178" s="4"/>
      <c r="BY178" s="4"/>
      <c r="BZ178" s="4"/>
      <c r="CA178" s="4"/>
      <c r="CB178" s="4"/>
      <c r="CC178" s="4"/>
      <c r="CD178" s="4"/>
      <c r="CE178" s="4"/>
      <c r="CF178" s="4"/>
      <c r="CG178" s="4"/>
      <c r="CH178" s="4"/>
      <c r="CI178" s="4"/>
    </row>
    <row r="179" spans="1:87" ht="15.75" customHeight="1">
      <c r="A179" s="1"/>
      <c r="B179" s="88"/>
      <c r="C179" s="88"/>
      <c r="D179" s="88"/>
      <c r="E179" s="88"/>
      <c r="F179" s="88"/>
      <c r="G179" s="88"/>
      <c r="H179" s="88"/>
      <c r="I179" s="89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4"/>
      <c r="AP179" s="4"/>
      <c r="AQ179" s="4"/>
      <c r="AR179" s="4"/>
      <c r="AS179" s="4"/>
      <c r="AT179" s="4"/>
      <c r="AU179" s="4"/>
      <c r="AV179" s="4"/>
      <c r="AW179" s="4"/>
      <c r="AX179" s="4"/>
      <c r="AY179" s="4"/>
      <c r="AZ179" s="4"/>
      <c r="BA179" s="4"/>
      <c r="BB179" s="4"/>
      <c r="BC179" s="4"/>
      <c r="BD179" s="4"/>
      <c r="BE179" s="4"/>
      <c r="BF179" s="4"/>
      <c r="BG179" s="4"/>
      <c r="BH179" s="4"/>
      <c r="BI179" s="4"/>
      <c r="BJ179" s="4"/>
      <c r="BK179" s="4"/>
      <c r="BL179" s="4"/>
      <c r="BM179" s="4"/>
      <c r="BN179" s="4"/>
      <c r="BO179" s="4"/>
      <c r="BP179" s="4"/>
      <c r="BQ179" s="4"/>
      <c r="BR179" s="4"/>
      <c r="BS179" s="4"/>
      <c r="BT179" s="4"/>
      <c r="BU179" s="4"/>
      <c r="BV179" s="4"/>
      <c r="BW179" s="4"/>
      <c r="BX179" s="4"/>
      <c r="BY179" s="4"/>
      <c r="BZ179" s="4"/>
      <c r="CA179" s="4"/>
      <c r="CB179" s="4"/>
      <c r="CC179" s="4"/>
      <c r="CD179" s="4"/>
      <c r="CE179" s="4"/>
      <c r="CF179" s="4"/>
      <c r="CG179" s="4"/>
      <c r="CH179" s="4"/>
      <c r="CI179" s="4"/>
    </row>
    <row r="180" spans="1:87" ht="15.75" customHeight="1">
      <c r="A180" s="1"/>
      <c r="B180" s="88"/>
      <c r="C180" s="88"/>
      <c r="D180" s="88"/>
      <c r="E180" s="88"/>
      <c r="F180" s="88"/>
      <c r="G180" s="88"/>
      <c r="H180" s="88"/>
      <c r="I180" s="89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  <c r="AO180" s="4"/>
      <c r="AP180" s="4"/>
      <c r="AQ180" s="4"/>
      <c r="AR180" s="4"/>
      <c r="AS180" s="4"/>
      <c r="AT180" s="4"/>
      <c r="AU180" s="4"/>
      <c r="AV180" s="4"/>
      <c r="AW180" s="4"/>
      <c r="AX180" s="4"/>
      <c r="AY180" s="4"/>
      <c r="AZ180" s="4"/>
      <c r="BA180" s="4"/>
      <c r="BB180" s="4"/>
      <c r="BC180" s="4"/>
      <c r="BD180" s="4"/>
      <c r="BE180" s="4"/>
      <c r="BF180" s="4"/>
      <c r="BG180" s="4"/>
      <c r="BH180" s="4"/>
      <c r="BI180" s="4"/>
      <c r="BJ180" s="4"/>
      <c r="BK180" s="4"/>
      <c r="BL180" s="4"/>
      <c r="BM180" s="4"/>
      <c r="BN180" s="4"/>
      <c r="BO180" s="4"/>
      <c r="BP180" s="4"/>
      <c r="BQ180" s="4"/>
      <c r="BR180" s="4"/>
      <c r="BS180" s="4"/>
      <c r="BT180" s="4"/>
      <c r="BU180" s="4"/>
      <c r="BV180" s="4"/>
      <c r="BW180" s="4"/>
      <c r="BX180" s="4"/>
      <c r="BY180" s="4"/>
      <c r="BZ180" s="4"/>
      <c r="CA180" s="4"/>
      <c r="CB180" s="4"/>
      <c r="CC180" s="4"/>
      <c r="CD180" s="4"/>
      <c r="CE180" s="4"/>
      <c r="CF180" s="4"/>
      <c r="CG180" s="4"/>
      <c r="CH180" s="4"/>
      <c r="CI180" s="4"/>
    </row>
    <row r="181" spans="1:87" ht="15.75" customHeight="1">
      <c r="A181" s="1"/>
      <c r="B181" s="88"/>
      <c r="C181" s="88"/>
      <c r="D181" s="88"/>
      <c r="E181" s="88"/>
      <c r="F181" s="88"/>
      <c r="G181" s="88"/>
      <c r="H181" s="88"/>
      <c r="I181" s="89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  <c r="AN181" s="4"/>
      <c r="AO181" s="4"/>
      <c r="AP181" s="4"/>
      <c r="AQ181" s="4"/>
      <c r="AR181" s="4"/>
      <c r="AS181" s="4"/>
      <c r="AT181" s="4"/>
      <c r="AU181" s="4"/>
      <c r="AV181" s="4"/>
      <c r="AW181" s="4"/>
      <c r="AX181" s="4"/>
      <c r="AY181" s="4"/>
      <c r="AZ181" s="4"/>
      <c r="BA181" s="4"/>
      <c r="BB181" s="4"/>
      <c r="BC181" s="4"/>
      <c r="BD181" s="4"/>
      <c r="BE181" s="4"/>
      <c r="BF181" s="4"/>
      <c r="BG181" s="4"/>
      <c r="BH181" s="4"/>
      <c r="BI181" s="4"/>
      <c r="BJ181" s="4"/>
      <c r="BK181" s="4"/>
      <c r="BL181" s="4"/>
      <c r="BM181" s="4"/>
      <c r="BN181" s="4"/>
      <c r="BO181" s="4"/>
      <c r="BP181" s="4"/>
      <c r="BQ181" s="4"/>
      <c r="BR181" s="4"/>
      <c r="BS181" s="4"/>
      <c r="BT181" s="4"/>
      <c r="BU181" s="4"/>
      <c r="BV181" s="4"/>
      <c r="BW181" s="4"/>
      <c r="BX181" s="4"/>
      <c r="BY181" s="4"/>
      <c r="BZ181" s="4"/>
      <c r="CA181" s="4"/>
      <c r="CB181" s="4"/>
      <c r="CC181" s="4"/>
      <c r="CD181" s="4"/>
      <c r="CE181" s="4"/>
      <c r="CF181" s="4"/>
      <c r="CG181" s="4"/>
      <c r="CH181" s="4"/>
      <c r="CI181" s="4"/>
    </row>
    <row r="182" spans="1:87" ht="15.75" customHeight="1">
      <c r="A182" s="1"/>
      <c r="B182" s="88"/>
      <c r="C182" s="88"/>
      <c r="D182" s="88"/>
      <c r="E182" s="88"/>
      <c r="F182" s="88"/>
      <c r="G182" s="88"/>
      <c r="H182" s="88"/>
      <c r="I182" s="89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4"/>
      <c r="AP182" s="4"/>
      <c r="AQ182" s="4"/>
      <c r="AR182" s="4"/>
      <c r="AS182" s="4"/>
      <c r="AT182" s="4"/>
      <c r="AU182" s="4"/>
      <c r="AV182" s="4"/>
      <c r="AW182" s="4"/>
      <c r="AX182" s="4"/>
      <c r="AY182" s="4"/>
      <c r="AZ182" s="4"/>
      <c r="BA182" s="4"/>
      <c r="BB182" s="4"/>
      <c r="BC182" s="4"/>
      <c r="BD182" s="4"/>
      <c r="BE182" s="4"/>
      <c r="BF182" s="4"/>
      <c r="BG182" s="4"/>
      <c r="BH182" s="4"/>
      <c r="BI182" s="4"/>
      <c r="BJ182" s="4"/>
      <c r="BK182" s="4"/>
      <c r="BL182" s="4"/>
      <c r="BM182" s="4"/>
      <c r="BN182" s="4"/>
      <c r="BO182" s="4"/>
      <c r="BP182" s="4"/>
      <c r="BQ182" s="4"/>
      <c r="BR182" s="4"/>
      <c r="BS182" s="4"/>
      <c r="BT182" s="4"/>
      <c r="BU182" s="4"/>
      <c r="BV182" s="4"/>
      <c r="BW182" s="4"/>
      <c r="BX182" s="4"/>
      <c r="BY182" s="4"/>
      <c r="BZ182" s="4"/>
      <c r="CA182" s="4"/>
      <c r="CB182" s="4"/>
      <c r="CC182" s="4"/>
      <c r="CD182" s="4"/>
      <c r="CE182" s="4"/>
      <c r="CF182" s="4"/>
      <c r="CG182" s="4"/>
      <c r="CH182" s="4"/>
      <c r="CI182" s="4"/>
    </row>
    <row r="183" spans="1:87" ht="15.75" customHeight="1">
      <c r="A183" s="1"/>
      <c r="B183" s="88"/>
      <c r="C183" s="88"/>
      <c r="D183" s="88"/>
      <c r="E183" s="88"/>
      <c r="F183" s="88"/>
      <c r="G183" s="88"/>
      <c r="H183" s="88"/>
      <c r="I183" s="89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  <c r="AN183" s="4"/>
      <c r="AO183" s="4"/>
      <c r="AP183" s="4"/>
      <c r="AQ183" s="4"/>
      <c r="AR183" s="4"/>
      <c r="AS183" s="4"/>
      <c r="AT183" s="4"/>
      <c r="AU183" s="4"/>
      <c r="AV183" s="4"/>
      <c r="AW183" s="4"/>
      <c r="AX183" s="4"/>
      <c r="AY183" s="4"/>
      <c r="AZ183" s="4"/>
      <c r="BA183" s="4"/>
      <c r="BB183" s="4"/>
      <c r="BC183" s="4"/>
      <c r="BD183" s="4"/>
      <c r="BE183" s="4"/>
      <c r="BF183" s="4"/>
      <c r="BG183" s="4"/>
      <c r="BH183" s="4"/>
      <c r="BI183" s="4"/>
      <c r="BJ183" s="4"/>
      <c r="BK183" s="4"/>
      <c r="BL183" s="4"/>
      <c r="BM183" s="4"/>
      <c r="BN183" s="4"/>
      <c r="BO183" s="4"/>
      <c r="BP183" s="4"/>
      <c r="BQ183" s="4"/>
      <c r="BR183" s="4"/>
      <c r="BS183" s="4"/>
      <c r="BT183" s="4"/>
      <c r="BU183" s="4"/>
      <c r="BV183" s="4"/>
      <c r="BW183" s="4"/>
      <c r="BX183" s="4"/>
      <c r="BY183" s="4"/>
      <c r="BZ183" s="4"/>
      <c r="CA183" s="4"/>
      <c r="CB183" s="4"/>
      <c r="CC183" s="4"/>
      <c r="CD183" s="4"/>
      <c r="CE183" s="4"/>
      <c r="CF183" s="4"/>
      <c r="CG183" s="4"/>
      <c r="CH183" s="4"/>
      <c r="CI183" s="4"/>
    </row>
    <row r="184" spans="1:87" ht="15.75" customHeight="1">
      <c r="A184" s="1"/>
      <c r="B184" s="88"/>
      <c r="C184" s="88"/>
      <c r="D184" s="88"/>
      <c r="E184" s="88"/>
      <c r="F184" s="88"/>
      <c r="G184" s="88"/>
      <c r="H184" s="88"/>
      <c r="I184" s="89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  <c r="AN184" s="4"/>
      <c r="AO184" s="4"/>
      <c r="AP184" s="4"/>
      <c r="AQ184" s="4"/>
      <c r="AR184" s="4"/>
      <c r="AS184" s="4"/>
      <c r="AT184" s="4"/>
      <c r="AU184" s="4"/>
      <c r="AV184" s="4"/>
      <c r="AW184" s="4"/>
      <c r="AX184" s="4"/>
      <c r="AY184" s="4"/>
      <c r="AZ184" s="4"/>
      <c r="BA184" s="4"/>
      <c r="BB184" s="4"/>
      <c r="BC184" s="4"/>
      <c r="BD184" s="4"/>
      <c r="BE184" s="4"/>
      <c r="BF184" s="4"/>
      <c r="BG184" s="4"/>
      <c r="BH184" s="4"/>
      <c r="BI184" s="4"/>
      <c r="BJ184" s="4"/>
      <c r="BK184" s="4"/>
      <c r="BL184" s="4"/>
      <c r="BM184" s="4"/>
      <c r="BN184" s="4"/>
      <c r="BO184" s="4"/>
      <c r="BP184" s="4"/>
      <c r="BQ184" s="4"/>
      <c r="BR184" s="4"/>
      <c r="BS184" s="4"/>
      <c r="BT184" s="4"/>
      <c r="BU184" s="4"/>
      <c r="BV184" s="4"/>
      <c r="BW184" s="4"/>
      <c r="BX184" s="4"/>
      <c r="BY184" s="4"/>
      <c r="BZ184" s="4"/>
      <c r="CA184" s="4"/>
      <c r="CB184" s="4"/>
      <c r="CC184" s="4"/>
      <c r="CD184" s="4"/>
      <c r="CE184" s="4"/>
      <c r="CF184" s="4"/>
      <c r="CG184" s="4"/>
      <c r="CH184" s="4"/>
      <c r="CI184" s="4"/>
    </row>
    <row r="185" spans="1:87" ht="15.75" customHeight="1">
      <c r="A185" s="1"/>
      <c r="B185" s="88"/>
      <c r="C185" s="88"/>
      <c r="D185" s="88"/>
      <c r="E185" s="88"/>
      <c r="F185" s="88"/>
      <c r="G185" s="88"/>
      <c r="H185" s="88"/>
      <c r="I185" s="89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  <c r="AO185" s="4"/>
      <c r="AP185" s="4"/>
      <c r="AQ185" s="4"/>
      <c r="AR185" s="4"/>
      <c r="AS185" s="4"/>
      <c r="AT185" s="4"/>
      <c r="AU185" s="4"/>
      <c r="AV185" s="4"/>
      <c r="AW185" s="4"/>
      <c r="AX185" s="4"/>
      <c r="AY185" s="4"/>
      <c r="AZ185" s="4"/>
      <c r="BA185" s="4"/>
      <c r="BB185" s="4"/>
      <c r="BC185" s="4"/>
      <c r="BD185" s="4"/>
      <c r="BE185" s="4"/>
      <c r="BF185" s="4"/>
      <c r="BG185" s="4"/>
      <c r="BH185" s="4"/>
      <c r="BI185" s="4"/>
      <c r="BJ185" s="4"/>
      <c r="BK185" s="4"/>
      <c r="BL185" s="4"/>
      <c r="BM185" s="4"/>
      <c r="BN185" s="4"/>
      <c r="BO185" s="4"/>
      <c r="BP185" s="4"/>
      <c r="BQ185" s="4"/>
      <c r="BR185" s="4"/>
      <c r="BS185" s="4"/>
      <c r="BT185" s="4"/>
      <c r="BU185" s="4"/>
      <c r="BV185" s="4"/>
      <c r="BW185" s="4"/>
      <c r="BX185" s="4"/>
      <c r="BY185" s="4"/>
      <c r="BZ185" s="4"/>
      <c r="CA185" s="4"/>
      <c r="CB185" s="4"/>
      <c r="CC185" s="4"/>
      <c r="CD185" s="4"/>
      <c r="CE185" s="4"/>
      <c r="CF185" s="4"/>
      <c r="CG185" s="4"/>
      <c r="CH185" s="4"/>
      <c r="CI185" s="4"/>
    </row>
    <row r="186" spans="1:87" ht="15.75" customHeight="1">
      <c r="A186" s="1"/>
      <c r="B186" s="88"/>
      <c r="C186" s="88"/>
      <c r="D186" s="88"/>
      <c r="E186" s="88"/>
      <c r="F186" s="88"/>
      <c r="G186" s="88"/>
      <c r="H186" s="88"/>
      <c r="I186" s="89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  <c r="AO186" s="4"/>
      <c r="AP186" s="4"/>
      <c r="AQ186" s="4"/>
      <c r="AR186" s="4"/>
      <c r="AS186" s="4"/>
      <c r="AT186" s="4"/>
      <c r="AU186" s="4"/>
      <c r="AV186" s="4"/>
      <c r="AW186" s="4"/>
      <c r="AX186" s="4"/>
      <c r="AY186" s="4"/>
      <c r="AZ186" s="4"/>
      <c r="BA186" s="4"/>
      <c r="BB186" s="4"/>
      <c r="BC186" s="4"/>
      <c r="BD186" s="4"/>
      <c r="BE186" s="4"/>
      <c r="BF186" s="4"/>
      <c r="BG186" s="4"/>
      <c r="BH186" s="4"/>
      <c r="BI186" s="4"/>
      <c r="BJ186" s="4"/>
      <c r="BK186" s="4"/>
      <c r="BL186" s="4"/>
      <c r="BM186" s="4"/>
      <c r="BN186" s="4"/>
      <c r="BO186" s="4"/>
      <c r="BP186" s="4"/>
      <c r="BQ186" s="4"/>
      <c r="BR186" s="4"/>
      <c r="BS186" s="4"/>
      <c r="BT186" s="4"/>
      <c r="BU186" s="4"/>
      <c r="BV186" s="4"/>
      <c r="BW186" s="4"/>
      <c r="BX186" s="4"/>
      <c r="BY186" s="4"/>
      <c r="BZ186" s="4"/>
      <c r="CA186" s="4"/>
      <c r="CB186" s="4"/>
      <c r="CC186" s="4"/>
      <c r="CD186" s="4"/>
      <c r="CE186" s="4"/>
      <c r="CF186" s="4"/>
      <c r="CG186" s="4"/>
      <c r="CH186" s="4"/>
      <c r="CI186" s="4"/>
    </row>
    <row r="187" spans="1:87" ht="15.75" customHeight="1">
      <c r="A187" s="1"/>
      <c r="B187" s="88"/>
      <c r="C187" s="88"/>
      <c r="D187" s="88"/>
      <c r="E187" s="88"/>
      <c r="F187" s="88"/>
      <c r="G187" s="88"/>
      <c r="H187" s="88"/>
      <c r="I187" s="89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  <c r="AO187" s="4"/>
      <c r="AP187" s="4"/>
      <c r="AQ187" s="4"/>
      <c r="AR187" s="4"/>
      <c r="AS187" s="4"/>
      <c r="AT187" s="4"/>
      <c r="AU187" s="4"/>
      <c r="AV187" s="4"/>
      <c r="AW187" s="4"/>
      <c r="AX187" s="4"/>
      <c r="AY187" s="4"/>
      <c r="AZ187" s="4"/>
      <c r="BA187" s="4"/>
      <c r="BB187" s="4"/>
      <c r="BC187" s="4"/>
      <c r="BD187" s="4"/>
      <c r="BE187" s="4"/>
      <c r="BF187" s="4"/>
      <c r="BG187" s="4"/>
      <c r="BH187" s="4"/>
      <c r="BI187" s="4"/>
      <c r="BJ187" s="4"/>
      <c r="BK187" s="4"/>
      <c r="BL187" s="4"/>
      <c r="BM187" s="4"/>
      <c r="BN187" s="4"/>
      <c r="BO187" s="4"/>
      <c r="BP187" s="4"/>
      <c r="BQ187" s="4"/>
      <c r="BR187" s="4"/>
      <c r="BS187" s="4"/>
      <c r="BT187" s="4"/>
      <c r="BU187" s="4"/>
      <c r="BV187" s="4"/>
      <c r="BW187" s="4"/>
      <c r="BX187" s="4"/>
      <c r="BY187" s="4"/>
      <c r="BZ187" s="4"/>
      <c r="CA187" s="4"/>
      <c r="CB187" s="4"/>
      <c r="CC187" s="4"/>
      <c r="CD187" s="4"/>
      <c r="CE187" s="4"/>
      <c r="CF187" s="4"/>
      <c r="CG187" s="4"/>
      <c r="CH187" s="4"/>
      <c r="CI187" s="4"/>
    </row>
    <row r="188" spans="1:87" ht="15.75" customHeight="1">
      <c r="A188" s="1"/>
      <c r="B188" s="88"/>
      <c r="C188" s="88"/>
      <c r="D188" s="88"/>
      <c r="E188" s="88"/>
      <c r="F188" s="88"/>
      <c r="G188" s="88"/>
      <c r="H188" s="88"/>
      <c r="I188" s="89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  <c r="AO188" s="4"/>
      <c r="AP188" s="4"/>
      <c r="AQ188" s="4"/>
      <c r="AR188" s="4"/>
      <c r="AS188" s="4"/>
      <c r="AT188" s="4"/>
      <c r="AU188" s="4"/>
      <c r="AV188" s="4"/>
      <c r="AW188" s="4"/>
      <c r="AX188" s="4"/>
      <c r="AY188" s="4"/>
      <c r="AZ188" s="4"/>
      <c r="BA188" s="4"/>
      <c r="BB188" s="4"/>
      <c r="BC188" s="4"/>
      <c r="BD188" s="4"/>
      <c r="BE188" s="4"/>
      <c r="BF188" s="4"/>
      <c r="BG188" s="4"/>
      <c r="BH188" s="4"/>
      <c r="BI188" s="4"/>
      <c r="BJ188" s="4"/>
      <c r="BK188" s="4"/>
      <c r="BL188" s="4"/>
      <c r="BM188" s="4"/>
      <c r="BN188" s="4"/>
      <c r="BO188" s="4"/>
      <c r="BP188" s="4"/>
      <c r="BQ188" s="4"/>
      <c r="BR188" s="4"/>
      <c r="BS188" s="4"/>
      <c r="BT188" s="4"/>
      <c r="BU188" s="4"/>
      <c r="BV188" s="4"/>
      <c r="BW188" s="4"/>
      <c r="BX188" s="4"/>
      <c r="BY188" s="4"/>
      <c r="BZ188" s="4"/>
      <c r="CA188" s="4"/>
      <c r="CB188" s="4"/>
      <c r="CC188" s="4"/>
      <c r="CD188" s="4"/>
      <c r="CE188" s="4"/>
      <c r="CF188" s="4"/>
      <c r="CG188" s="4"/>
      <c r="CH188" s="4"/>
      <c r="CI188" s="4"/>
    </row>
    <row r="189" spans="1:87" ht="15.75" customHeight="1">
      <c r="A189" s="1"/>
      <c r="B189" s="88"/>
      <c r="C189" s="88"/>
      <c r="D189" s="88"/>
      <c r="E189" s="88"/>
      <c r="F189" s="88"/>
      <c r="G189" s="88"/>
      <c r="H189" s="88"/>
      <c r="I189" s="89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4"/>
      <c r="AN189" s="4"/>
      <c r="AO189" s="4"/>
      <c r="AP189" s="4"/>
      <c r="AQ189" s="4"/>
      <c r="AR189" s="4"/>
      <c r="AS189" s="4"/>
      <c r="AT189" s="4"/>
      <c r="AU189" s="4"/>
      <c r="AV189" s="4"/>
      <c r="AW189" s="4"/>
      <c r="AX189" s="4"/>
      <c r="AY189" s="4"/>
      <c r="AZ189" s="4"/>
      <c r="BA189" s="4"/>
      <c r="BB189" s="4"/>
      <c r="BC189" s="4"/>
      <c r="BD189" s="4"/>
      <c r="BE189" s="4"/>
      <c r="BF189" s="4"/>
      <c r="BG189" s="4"/>
      <c r="BH189" s="4"/>
      <c r="BI189" s="4"/>
      <c r="BJ189" s="4"/>
      <c r="BK189" s="4"/>
      <c r="BL189" s="4"/>
      <c r="BM189" s="4"/>
      <c r="BN189" s="4"/>
      <c r="BO189" s="4"/>
      <c r="BP189" s="4"/>
      <c r="BQ189" s="4"/>
      <c r="BR189" s="4"/>
      <c r="BS189" s="4"/>
      <c r="BT189" s="4"/>
      <c r="BU189" s="4"/>
      <c r="BV189" s="4"/>
      <c r="BW189" s="4"/>
      <c r="BX189" s="4"/>
      <c r="BY189" s="4"/>
      <c r="BZ189" s="4"/>
      <c r="CA189" s="4"/>
      <c r="CB189" s="4"/>
      <c r="CC189" s="4"/>
      <c r="CD189" s="4"/>
      <c r="CE189" s="4"/>
      <c r="CF189" s="4"/>
      <c r="CG189" s="4"/>
      <c r="CH189" s="4"/>
      <c r="CI189" s="4"/>
    </row>
    <row r="190" spans="1:87" ht="15.75" customHeight="1">
      <c r="A190" s="1"/>
      <c r="B190" s="88"/>
      <c r="C190" s="88"/>
      <c r="D190" s="88"/>
      <c r="E190" s="88"/>
      <c r="F190" s="88"/>
      <c r="G190" s="88"/>
      <c r="H190" s="88"/>
      <c r="I190" s="89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  <c r="AN190" s="4"/>
      <c r="AO190" s="4"/>
      <c r="AP190" s="4"/>
      <c r="AQ190" s="4"/>
      <c r="AR190" s="4"/>
      <c r="AS190" s="4"/>
      <c r="AT190" s="4"/>
      <c r="AU190" s="4"/>
      <c r="AV190" s="4"/>
      <c r="AW190" s="4"/>
      <c r="AX190" s="4"/>
      <c r="AY190" s="4"/>
      <c r="AZ190" s="4"/>
      <c r="BA190" s="4"/>
      <c r="BB190" s="4"/>
      <c r="BC190" s="4"/>
      <c r="BD190" s="4"/>
      <c r="BE190" s="4"/>
      <c r="BF190" s="4"/>
      <c r="BG190" s="4"/>
      <c r="BH190" s="4"/>
      <c r="BI190" s="4"/>
      <c r="BJ190" s="4"/>
      <c r="BK190" s="4"/>
      <c r="BL190" s="4"/>
      <c r="BM190" s="4"/>
      <c r="BN190" s="4"/>
      <c r="BO190" s="4"/>
      <c r="BP190" s="4"/>
      <c r="BQ190" s="4"/>
      <c r="BR190" s="4"/>
      <c r="BS190" s="4"/>
      <c r="BT190" s="4"/>
      <c r="BU190" s="4"/>
      <c r="BV190" s="4"/>
      <c r="BW190" s="4"/>
      <c r="BX190" s="4"/>
      <c r="BY190" s="4"/>
      <c r="BZ190" s="4"/>
      <c r="CA190" s="4"/>
      <c r="CB190" s="4"/>
      <c r="CC190" s="4"/>
      <c r="CD190" s="4"/>
      <c r="CE190" s="4"/>
      <c r="CF190" s="4"/>
      <c r="CG190" s="4"/>
      <c r="CH190" s="4"/>
      <c r="CI190" s="4"/>
    </row>
    <row r="191" spans="1:87" ht="15.75" customHeight="1">
      <c r="A191" s="1"/>
      <c r="B191" s="88"/>
      <c r="C191" s="88"/>
      <c r="D191" s="88"/>
      <c r="E191" s="88"/>
      <c r="F191" s="88"/>
      <c r="G191" s="88"/>
      <c r="H191" s="88"/>
      <c r="I191" s="89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  <c r="AN191" s="4"/>
      <c r="AO191" s="4"/>
      <c r="AP191" s="4"/>
      <c r="AQ191" s="4"/>
      <c r="AR191" s="4"/>
      <c r="AS191" s="4"/>
      <c r="AT191" s="4"/>
      <c r="AU191" s="4"/>
      <c r="AV191" s="4"/>
      <c r="AW191" s="4"/>
      <c r="AX191" s="4"/>
      <c r="AY191" s="4"/>
      <c r="AZ191" s="4"/>
      <c r="BA191" s="4"/>
      <c r="BB191" s="4"/>
      <c r="BC191" s="4"/>
      <c r="BD191" s="4"/>
      <c r="BE191" s="4"/>
      <c r="BF191" s="4"/>
      <c r="BG191" s="4"/>
      <c r="BH191" s="4"/>
      <c r="BI191" s="4"/>
      <c r="BJ191" s="4"/>
      <c r="BK191" s="4"/>
      <c r="BL191" s="4"/>
      <c r="BM191" s="4"/>
      <c r="BN191" s="4"/>
      <c r="BO191" s="4"/>
      <c r="BP191" s="4"/>
      <c r="BQ191" s="4"/>
      <c r="BR191" s="4"/>
      <c r="BS191" s="4"/>
      <c r="BT191" s="4"/>
      <c r="BU191" s="4"/>
      <c r="BV191" s="4"/>
      <c r="BW191" s="4"/>
      <c r="BX191" s="4"/>
      <c r="BY191" s="4"/>
      <c r="BZ191" s="4"/>
      <c r="CA191" s="4"/>
      <c r="CB191" s="4"/>
      <c r="CC191" s="4"/>
      <c r="CD191" s="4"/>
      <c r="CE191" s="4"/>
      <c r="CF191" s="4"/>
      <c r="CG191" s="4"/>
      <c r="CH191" s="4"/>
      <c r="CI191" s="4"/>
    </row>
    <row r="192" spans="1:87" ht="15.75" customHeight="1">
      <c r="A192" s="1"/>
      <c r="B192" s="88"/>
      <c r="C192" s="88"/>
      <c r="D192" s="88"/>
      <c r="E192" s="88"/>
      <c r="F192" s="88"/>
      <c r="G192" s="88"/>
      <c r="H192" s="88"/>
      <c r="I192" s="89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  <c r="AM192" s="4"/>
      <c r="AN192" s="4"/>
      <c r="AO192" s="4"/>
      <c r="AP192" s="4"/>
      <c r="AQ192" s="4"/>
      <c r="AR192" s="4"/>
      <c r="AS192" s="4"/>
      <c r="AT192" s="4"/>
      <c r="AU192" s="4"/>
      <c r="AV192" s="4"/>
      <c r="AW192" s="4"/>
      <c r="AX192" s="4"/>
      <c r="AY192" s="4"/>
      <c r="AZ192" s="4"/>
      <c r="BA192" s="4"/>
      <c r="BB192" s="4"/>
      <c r="BC192" s="4"/>
      <c r="BD192" s="4"/>
      <c r="BE192" s="4"/>
      <c r="BF192" s="4"/>
      <c r="BG192" s="4"/>
      <c r="BH192" s="4"/>
      <c r="BI192" s="4"/>
      <c r="BJ192" s="4"/>
      <c r="BK192" s="4"/>
      <c r="BL192" s="4"/>
      <c r="BM192" s="4"/>
      <c r="BN192" s="4"/>
      <c r="BO192" s="4"/>
      <c r="BP192" s="4"/>
      <c r="BQ192" s="4"/>
      <c r="BR192" s="4"/>
      <c r="BS192" s="4"/>
      <c r="BT192" s="4"/>
      <c r="BU192" s="4"/>
      <c r="BV192" s="4"/>
      <c r="BW192" s="4"/>
      <c r="BX192" s="4"/>
      <c r="BY192" s="4"/>
      <c r="BZ192" s="4"/>
      <c r="CA192" s="4"/>
      <c r="CB192" s="4"/>
      <c r="CC192" s="4"/>
      <c r="CD192" s="4"/>
      <c r="CE192" s="4"/>
      <c r="CF192" s="4"/>
      <c r="CG192" s="4"/>
      <c r="CH192" s="4"/>
      <c r="CI192" s="4"/>
    </row>
    <row r="193" spans="1:87" ht="15.75" customHeight="1">
      <c r="A193" s="1"/>
      <c r="B193" s="88"/>
      <c r="C193" s="88"/>
      <c r="D193" s="88"/>
      <c r="E193" s="88"/>
      <c r="F193" s="88"/>
      <c r="G193" s="88"/>
      <c r="H193" s="88"/>
      <c r="I193" s="89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4"/>
      <c r="AN193" s="4"/>
      <c r="AO193" s="4"/>
      <c r="AP193" s="4"/>
      <c r="AQ193" s="4"/>
      <c r="AR193" s="4"/>
      <c r="AS193" s="4"/>
      <c r="AT193" s="4"/>
      <c r="AU193" s="4"/>
      <c r="AV193" s="4"/>
      <c r="AW193" s="4"/>
      <c r="AX193" s="4"/>
      <c r="AY193" s="4"/>
      <c r="AZ193" s="4"/>
      <c r="BA193" s="4"/>
      <c r="BB193" s="4"/>
      <c r="BC193" s="4"/>
      <c r="BD193" s="4"/>
      <c r="BE193" s="4"/>
      <c r="BF193" s="4"/>
      <c r="BG193" s="4"/>
      <c r="BH193" s="4"/>
      <c r="BI193" s="4"/>
      <c r="BJ193" s="4"/>
      <c r="BK193" s="4"/>
      <c r="BL193" s="4"/>
      <c r="BM193" s="4"/>
      <c r="BN193" s="4"/>
      <c r="BO193" s="4"/>
      <c r="BP193" s="4"/>
      <c r="BQ193" s="4"/>
      <c r="BR193" s="4"/>
      <c r="BS193" s="4"/>
      <c r="BT193" s="4"/>
      <c r="BU193" s="4"/>
      <c r="BV193" s="4"/>
      <c r="BW193" s="4"/>
      <c r="BX193" s="4"/>
      <c r="BY193" s="4"/>
      <c r="BZ193" s="4"/>
      <c r="CA193" s="4"/>
      <c r="CB193" s="4"/>
      <c r="CC193" s="4"/>
      <c r="CD193" s="4"/>
      <c r="CE193" s="4"/>
      <c r="CF193" s="4"/>
      <c r="CG193" s="4"/>
      <c r="CH193" s="4"/>
      <c r="CI193" s="4"/>
    </row>
    <row r="194" spans="1:87" ht="15.75" customHeight="1">
      <c r="A194" s="1"/>
      <c r="B194" s="88"/>
      <c r="C194" s="88"/>
      <c r="D194" s="88"/>
      <c r="E194" s="88"/>
      <c r="F194" s="88"/>
      <c r="G194" s="88"/>
      <c r="H194" s="88"/>
      <c r="I194" s="89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/>
      <c r="AM194" s="4"/>
      <c r="AN194" s="4"/>
      <c r="AO194" s="4"/>
      <c r="AP194" s="4"/>
      <c r="AQ194" s="4"/>
      <c r="AR194" s="4"/>
      <c r="AS194" s="4"/>
      <c r="AT194" s="4"/>
      <c r="AU194" s="4"/>
      <c r="AV194" s="4"/>
      <c r="AW194" s="4"/>
      <c r="AX194" s="4"/>
      <c r="AY194" s="4"/>
      <c r="AZ194" s="4"/>
      <c r="BA194" s="4"/>
      <c r="BB194" s="4"/>
      <c r="BC194" s="4"/>
      <c r="BD194" s="4"/>
      <c r="BE194" s="4"/>
      <c r="BF194" s="4"/>
      <c r="BG194" s="4"/>
      <c r="BH194" s="4"/>
      <c r="BI194" s="4"/>
      <c r="BJ194" s="4"/>
      <c r="BK194" s="4"/>
      <c r="BL194" s="4"/>
      <c r="BM194" s="4"/>
      <c r="BN194" s="4"/>
      <c r="BO194" s="4"/>
      <c r="BP194" s="4"/>
      <c r="BQ194" s="4"/>
      <c r="BR194" s="4"/>
      <c r="BS194" s="4"/>
      <c r="BT194" s="4"/>
      <c r="BU194" s="4"/>
      <c r="BV194" s="4"/>
      <c r="BW194" s="4"/>
      <c r="BX194" s="4"/>
      <c r="BY194" s="4"/>
      <c r="BZ194" s="4"/>
      <c r="CA194" s="4"/>
      <c r="CB194" s="4"/>
      <c r="CC194" s="4"/>
      <c r="CD194" s="4"/>
      <c r="CE194" s="4"/>
      <c r="CF194" s="4"/>
      <c r="CG194" s="4"/>
      <c r="CH194" s="4"/>
      <c r="CI194" s="4"/>
    </row>
    <row r="195" spans="1:87" ht="15.75" customHeight="1">
      <c r="A195" s="1"/>
      <c r="B195" s="88"/>
      <c r="C195" s="88"/>
      <c r="D195" s="88"/>
      <c r="E195" s="88"/>
      <c r="F195" s="88"/>
      <c r="G195" s="88"/>
      <c r="H195" s="88"/>
      <c r="I195" s="89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/>
      <c r="AM195" s="4"/>
      <c r="AN195" s="4"/>
      <c r="AO195" s="4"/>
      <c r="AP195" s="4"/>
      <c r="AQ195" s="4"/>
      <c r="AR195" s="4"/>
      <c r="AS195" s="4"/>
      <c r="AT195" s="4"/>
      <c r="AU195" s="4"/>
      <c r="AV195" s="4"/>
      <c r="AW195" s="4"/>
      <c r="AX195" s="4"/>
      <c r="AY195" s="4"/>
      <c r="AZ195" s="4"/>
      <c r="BA195" s="4"/>
      <c r="BB195" s="4"/>
      <c r="BC195" s="4"/>
      <c r="BD195" s="4"/>
      <c r="BE195" s="4"/>
      <c r="BF195" s="4"/>
      <c r="BG195" s="4"/>
      <c r="BH195" s="4"/>
      <c r="BI195" s="4"/>
      <c r="BJ195" s="4"/>
      <c r="BK195" s="4"/>
      <c r="BL195" s="4"/>
      <c r="BM195" s="4"/>
      <c r="BN195" s="4"/>
      <c r="BO195" s="4"/>
      <c r="BP195" s="4"/>
      <c r="BQ195" s="4"/>
      <c r="BR195" s="4"/>
      <c r="BS195" s="4"/>
      <c r="BT195" s="4"/>
      <c r="BU195" s="4"/>
      <c r="BV195" s="4"/>
      <c r="BW195" s="4"/>
      <c r="BX195" s="4"/>
      <c r="BY195" s="4"/>
      <c r="BZ195" s="4"/>
      <c r="CA195" s="4"/>
      <c r="CB195" s="4"/>
      <c r="CC195" s="4"/>
      <c r="CD195" s="4"/>
      <c r="CE195" s="4"/>
      <c r="CF195" s="4"/>
      <c r="CG195" s="4"/>
      <c r="CH195" s="4"/>
      <c r="CI195" s="4"/>
    </row>
    <row r="196" spans="1:87" ht="15.75" customHeight="1">
      <c r="A196" s="1"/>
      <c r="B196" s="88"/>
      <c r="C196" s="88"/>
      <c r="D196" s="88"/>
      <c r="E196" s="88"/>
      <c r="F196" s="88"/>
      <c r="G196" s="88"/>
      <c r="H196" s="88"/>
      <c r="I196" s="89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"/>
      <c r="AM196" s="4"/>
      <c r="AN196" s="4"/>
      <c r="AO196" s="4"/>
      <c r="AP196" s="4"/>
      <c r="AQ196" s="4"/>
      <c r="AR196" s="4"/>
      <c r="AS196" s="4"/>
      <c r="AT196" s="4"/>
      <c r="AU196" s="4"/>
      <c r="AV196" s="4"/>
      <c r="AW196" s="4"/>
      <c r="AX196" s="4"/>
      <c r="AY196" s="4"/>
      <c r="AZ196" s="4"/>
      <c r="BA196" s="4"/>
      <c r="BB196" s="4"/>
      <c r="BC196" s="4"/>
      <c r="BD196" s="4"/>
      <c r="BE196" s="4"/>
      <c r="BF196" s="4"/>
      <c r="BG196" s="4"/>
      <c r="BH196" s="4"/>
      <c r="BI196" s="4"/>
      <c r="BJ196" s="4"/>
      <c r="BK196" s="4"/>
      <c r="BL196" s="4"/>
      <c r="BM196" s="4"/>
      <c r="BN196" s="4"/>
      <c r="BO196" s="4"/>
      <c r="BP196" s="4"/>
      <c r="BQ196" s="4"/>
      <c r="BR196" s="4"/>
      <c r="BS196" s="4"/>
      <c r="BT196" s="4"/>
      <c r="BU196" s="4"/>
      <c r="BV196" s="4"/>
      <c r="BW196" s="4"/>
      <c r="BX196" s="4"/>
      <c r="BY196" s="4"/>
      <c r="BZ196" s="4"/>
      <c r="CA196" s="4"/>
      <c r="CB196" s="4"/>
      <c r="CC196" s="4"/>
      <c r="CD196" s="4"/>
      <c r="CE196" s="4"/>
      <c r="CF196" s="4"/>
      <c r="CG196" s="4"/>
      <c r="CH196" s="4"/>
      <c r="CI196" s="4"/>
    </row>
    <row r="197" spans="1:87" ht="15.75" customHeight="1">
      <c r="A197" s="1"/>
      <c r="B197" s="88"/>
      <c r="C197" s="88"/>
      <c r="D197" s="88"/>
      <c r="E197" s="88"/>
      <c r="F197" s="88"/>
      <c r="G197" s="88"/>
      <c r="H197" s="88"/>
      <c r="I197" s="89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/>
      <c r="AM197" s="4"/>
      <c r="AN197" s="4"/>
      <c r="AO197" s="4"/>
      <c r="AP197" s="4"/>
      <c r="AQ197" s="4"/>
      <c r="AR197" s="4"/>
      <c r="AS197" s="4"/>
      <c r="AT197" s="4"/>
      <c r="AU197" s="4"/>
      <c r="AV197" s="4"/>
      <c r="AW197" s="4"/>
      <c r="AX197" s="4"/>
      <c r="AY197" s="4"/>
      <c r="AZ197" s="4"/>
      <c r="BA197" s="4"/>
      <c r="BB197" s="4"/>
      <c r="BC197" s="4"/>
      <c r="BD197" s="4"/>
      <c r="BE197" s="4"/>
      <c r="BF197" s="4"/>
      <c r="BG197" s="4"/>
      <c r="BH197" s="4"/>
      <c r="BI197" s="4"/>
      <c r="BJ197" s="4"/>
      <c r="BK197" s="4"/>
      <c r="BL197" s="4"/>
      <c r="BM197" s="4"/>
      <c r="BN197" s="4"/>
      <c r="BO197" s="4"/>
      <c r="BP197" s="4"/>
      <c r="BQ197" s="4"/>
      <c r="BR197" s="4"/>
      <c r="BS197" s="4"/>
      <c r="BT197" s="4"/>
      <c r="BU197" s="4"/>
      <c r="BV197" s="4"/>
      <c r="BW197" s="4"/>
      <c r="BX197" s="4"/>
      <c r="BY197" s="4"/>
      <c r="BZ197" s="4"/>
      <c r="CA197" s="4"/>
      <c r="CB197" s="4"/>
      <c r="CC197" s="4"/>
      <c r="CD197" s="4"/>
      <c r="CE197" s="4"/>
      <c r="CF197" s="4"/>
      <c r="CG197" s="4"/>
      <c r="CH197" s="4"/>
      <c r="CI197" s="4"/>
    </row>
    <row r="198" spans="1:87" ht="15.75" customHeight="1">
      <c r="A198" s="1"/>
      <c r="B198" s="88"/>
      <c r="C198" s="88"/>
      <c r="D198" s="88"/>
      <c r="E198" s="88"/>
      <c r="F198" s="88"/>
      <c r="G198" s="88"/>
      <c r="H198" s="88"/>
      <c r="I198" s="89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  <c r="AI198" s="4"/>
      <c r="AJ198" s="4"/>
      <c r="AK198" s="4"/>
      <c r="AL198" s="4"/>
      <c r="AM198" s="4"/>
      <c r="AN198" s="4"/>
      <c r="AO198" s="4"/>
      <c r="AP198" s="4"/>
      <c r="AQ198" s="4"/>
      <c r="AR198" s="4"/>
      <c r="AS198" s="4"/>
      <c r="AT198" s="4"/>
      <c r="AU198" s="4"/>
      <c r="AV198" s="4"/>
      <c r="AW198" s="4"/>
      <c r="AX198" s="4"/>
      <c r="AY198" s="4"/>
      <c r="AZ198" s="4"/>
      <c r="BA198" s="4"/>
      <c r="BB198" s="4"/>
      <c r="BC198" s="4"/>
      <c r="BD198" s="4"/>
      <c r="BE198" s="4"/>
      <c r="BF198" s="4"/>
      <c r="BG198" s="4"/>
      <c r="BH198" s="4"/>
      <c r="BI198" s="4"/>
      <c r="BJ198" s="4"/>
      <c r="BK198" s="4"/>
      <c r="BL198" s="4"/>
      <c r="BM198" s="4"/>
      <c r="BN198" s="4"/>
      <c r="BO198" s="4"/>
      <c r="BP198" s="4"/>
      <c r="BQ198" s="4"/>
      <c r="BR198" s="4"/>
      <c r="BS198" s="4"/>
      <c r="BT198" s="4"/>
      <c r="BU198" s="4"/>
      <c r="BV198" s="4"/>
      <c r="BW198" s="4"/>
      <c r="BX198" s="4"/>
      <c r="BY198" s="4"/>
      <c r="BZ198" s="4"/>
      <c r="CA198" s="4"/>
      <c r="CB198" s="4"/>
      <c r="CC198" s="4"/>
      <c r="CD198" s="4"/>
      <c r="CE198" s="4"/>
      <c r="CF198" s="4"/>
      <c r="CG198" s="4"/>
      <c r="CH198" s="4"/>
      <c r="CI198" s="4"/>
    </row>
    <row r="199" spans="1:87" ht="15.75" customHeight="1">
      <c r="A199" s="1"/>
      <c r="B199" s="88"/>
      <c r="C199" s="88"/>
      <c r="D199" s="88"/>
      <c r="E199" s="88"/>
      <c r="F199" s="88"/>
      <c r="G199" s="88"/>
      <c r="H199" s="88"/>
      <c r="I199" s="89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  <c r="AI199" s="4"/>
      <c r="AJ199" s="4"/>
      <c r="AK199" s="4"/>
      <c r="AL199" s="4"/>
      <c r="AM199" s="4"/>
      <c r="AN199" s="4"/>
      <c r="AO199" s="4"/>
      <c r="AP199" s="4"/>
      <c r="AQ199" s="4"/>
      <c r="AR199" s="4"/>
      <c r="AS199" s="4"/>
      <c r="AT199" s="4"/>
      <c r="AU199" s="4"/>
      <c r="AV199" s="4"/>
      <c r="AW199" s="4"/>
      <c r="AX199" s="4"/>
      <c r="AY199" s="4"/>
      <c r="AZ199" s="4"/>
      <c r="BA199" s="4"/>
      <c r="BB199" s="4"/>
      <c r="BC199" s="4"/>
      <c r="BD199" s="4"/>
      <c r="BE199" s="4"/>
      <c r="BF199" s="4"/>
      <c r="BG199" s="4"/>
      <c r="BH199" s="4"/>
      <c r="BI199" s="4"/>
      <c r="BJ199" s="4"/>
      <c r="BK199" s="4"/>
      <c r="BL199" s="4"/>
      <c r="BM199" s="4"/>
      <c r="BN199" s="4"/>
      <c r="BO199" s="4"/>
      <c r="BP199" s="4"/>
      <c r="BQ199" s="4"/>
      <c r="BR199" s="4"/>
      <c r="BS199" s="4"/>
      <c r="BT199" s="4"/>
      <c r="BU199" s="4"/>
      <c r="BV199" s="4"/>
      <c r="BW199" s="4"/>
      <c r="BX199" s="4"/>
      <c r="BY199" s="4"/>
      <c r="BZ199" s="4"/>
      <c r="CA199" s="4"/>
      <c r="CB199" s="4"/>
      <c r="CC199" s="4"/>
      <c r="CD199" s="4"/>
      <c r="CE199" s="4"/>
      <c r="CF199" s="4"/>
      <c r="CG199" s="4"/>
      <c r="CH199" s="4"/>
      <c r="CI199" s="4"/>
    </row>
    <row r="200" spans="1:87" ht="15.75" customHeight="1">
      <c r="A200" s="1"/>
      <c r="B200" s="88"/>
      <c r="C200" s="88"/>
      <c r="D200" s="88"/>
      <c r="E200" s="88"/>
      <c r="F200" s="88"/>
      <c r="G200" s="88"/>
      <c r="H200" s="88"/>
      <c r="I200" s="89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"/>
      <c r="AM200" s="4"/>
      <c r="AN200" s="4"/>
      <c r="AO200" s="4"/>
      <c r="AP200" s="4"/>
      <c r="AQ200" s="4"/>
      <c r="AR200" s="4"/>
      <c r="AS200" s="4"/>
      <c r="AT200" s="4"/>
      <c r="AU200" s="4"/>
      <c r="AV200" s="4"/>
      <c r="AW200" s="4"/>
      <c r="AX200" s="4"/>
      <c r="AY200" s="4"/>
      <c r="AZ200" s="4"/>
      <c r="BA200" s="4"/>
      <c r="BB200" s="4"/>
      <c r="BC200" s="4"/>
      <c r="BD200" s="4"/>
      <c r="BE200" s="4"/>
      <c r="BF200" s="4"/>
      <c r="BG200" s="4"/>
      <c r="BH200" s="4"/>
      <c r="BI200" s="4"/>
      <c r="BJ200" s="4"/>
      <c r="BK200" s="4"/>
      <c r="BL200" s="4"/>
      <c r="BM200" s="4"/>
      <c r="BN200" s="4"/>
      <c r="BO200" s="4"/>
      <c r="BP200" s="4"/>
      <c r="BQ200" s="4"/>
      <c r="BR200" s="4"/>
      <c r="BS200" s="4"/>
      <c r="BT200" s="4"/>
      <c r="BU200" s="4"/>
      <c r="BV200" s="4"/>
      <c r="BW200" s="4"/>
      <c r="BX200" s="4"/>
      <c r="BY200" s="4"/>
      <c r="BZ200" s="4"/>
      <c r="CA200" s="4"/>
      <c r="CB200" s="4"/>
      <c r="CC200" s="4"/>
      <c r="CD200" s="4"/>
      <c r="CE200" s="4"/>
      <c r="CF200" s="4"/>
      <c r="CG200" s="4"/>
      <c r="CH200" s="4"/>
      <c r="CI200" s="4"/>
    </row>
    <row r="201" spans="1:87" ht="15.75" customHeight="1">
      <c r="A201" s="1"/>
      <c r="B201" s="88"/>
      <c r="C201" s="88"/>
      <c r="D201" s="88"/>
      <c r="E201" s="88"/>
      <c r="F201" s="88"/>
      <c r="G201" s="88"/>
      <c r="H201" s="88"/>
      <c r="I201" s="89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"/>
      <c r="AM201" s="4"/>
      <c r="AN201" s="4"/>
      <c r="AO201" s="4"/>
      <c r="AP201" s="4"/>
      <c r="AQ201" s="4"/>
      <c r="AR201" s="4"/>
      <c r="AS201" s="4"/>
      <c r="AT201" s="4"/>
      <c r="AU201" s="4"/>
      <c r="AV201" s="4"/>
      <c r="AW201" s="4"/>
      <c r="AX201" s="4"/>
      <c r="AY201" s="4"/>
      <c r="AZ201" s="4"/>
      <c r="BA201" s="4"/>
      <c r="BB201" s="4"/>
      <c r="BC201" s="4"/>
      <c r="BD201" s="4"/>
      <c r="BE201" s="4"/>
      <c r="BF201" s="4"/>
      <c r="BG201" s="4"/>
      <c r="BH201" s="4"/>
      <c r="BI201" s="4"/>
      <c r="BJ201" s="4"/>
      <c r="BK201" s="4"/>
      <c r="BL201" s="4"/>
      <c r="BM201" s="4"/>
      <c r="BN201" s="4"/>
      <c r="BO201" s="4"/>
      <c r="BP201" s="4"/>
      <c r="BQ201" s="4"/>
      <c r="BR201" s="4"/>
      <c r="BS201" s="4"/>
      <c r="BT201" s="4"/>
      <c r="BU201" s="4"/>
      <c r="BV201" s="4"/>
      <c r="BW201" s="4"/>
      <c r="BX201" s="4"/>
      <c r="BY201" s="4"/>
      <c r="BZ201" s="4"/>
      <c r="CA201" s="4"/>
      <c r="CB201" s="4"/>
      <c r="CC201" s="4"/>
      <c r="CD201" s="4"/>
      <c r="CE201" s="4"/>
      <c r="CF201" s="4"/>
      <c r="CG201" s="4"/>
      <c r="CH201" s="4"/>
      <c r="CI201" s="4"/>
    </row>
    <row r="202" spans="1:87" ht="15.75" customHeight="1">
      <c r="A202" s="1"/>
      <c r="B202" s="88"/>
      <c r="C202" s="88"/>
      <c r="D202" s="88"/>
      <c r="E202" s="88"/>
      <c r="F202" s="88"/>
      <c r="G202" s="88"/>
      <c r="H202" s="88"/>
      <c r="I202" s="89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  <c r="AI202" s="4"/>
      <c r="AJ202" s="4"/>
      <c r="AK202" s="4"/>
      <c r="AL202" s="4"/>
      <c r="AM202" s="4"/>
      <c r="AN202" s="4"/>
      <c r="AO202" s="4"/>
      <c r="AP202" s="4"/>
      <c r="AQ202" s="4"/>
      <c r="AR202" s="4"/>
      <c r="AS202" s="4"/>
      <c r="AT202" s="4"/>
      <c r="AU202" s="4"/>
      <c r="AV202" s="4"/>
      <c r="AW202" s="4"/>
      <c r="AX202" s="4"/>
      <c r="AY202" s="4"/>
      <c r="AZ202" s="4"/>
      <c r="BA202" s="4"/>
      <c r="BB202" s="4"/>
      <c r="BC202" s="4"/>
      <c r="BD202" s="4"/>
      <c r="BE202" s="4"/>
      <c r="BF202" s="4"/>
      <c r="BG202" s="4"/>
      <c r="BH202" s="4"/>
      <c r="BI202" s="4"/>
      <c r="BJ202" s="4"/>
      <c r="BK202" s="4"/>
      <c r="BL202" s="4"/>
      <c r="BM202" s="4"/>
      <c r="BN202" s="4"/>
      <c r="BO202" s="4"/>
      <c r="BP202" s="4"/>
      <c r="BQ202" s="4"/>
      <c r="BR202" s="4"/>
      <c r="BS202" s="4"/>
      <c r="BT202" s="4"/>
      <c r="BU202" s="4"/>
      <c r="BV202" s="4"/>
      <c r="BW202" s="4"/>
      <c r="BX202" s="4"/>
      <c r="BY202" s="4"/>
      <c r="BZ202" s="4"/>
      <c r="CA202" s="4"/>
      <c r="CB202" s="4"/>
      <c r="CC202" s="4"/>
      <c r="CD202" s="4"/>
      <c r="CE202" s="4"/>
      <c r="CF202" s="4"/>
      <c r="CG202" s="4"/>
      <c r="CH202" s="4"/>
      <c r="CI202" s="4"/>
    </row>
    <row r="203" spans="1:87" ht="15.75" customHeight="1">
      <c r="A203" s="1"/>
      <c r="B203" s="88"/>
      <c r="C203" s="88"/>
      <c r="D203" s="88"/>
      <c r="E203" s="88"/>
      <c r="F203" s="88"/>
      <c r="G203" s="88"/>
      <c r="H203" s="88"/>
      <c r="I203" s="89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  <c r="AI203" s="4"/>
      <c r="AJ203" s="4"/>
      <c r="AK203" s="4"/>
      <c r="AL203" s="4"/>
      <c r="AM203" s="4"/>
      <c r="AN203" s="4"/>
      <c r="AO203" s="4"/>
      <c r="AP203" s="4"/>
      <c r="AQ203" s="4"/>
      <c r="AR203" s="4"/>
      <c r="AS203" s="4"/>
      <c r="AT203" s="4"/>
      <c r="AU203" s="4"/>
      <c r="AV203" s="4"/>
      <c r="AW203" s="4"/>
      <c r="AX203" s="4"/>
      <c r="AY203" s="4"/>
      <c r="AZ203" s="4"/>
      <c r="BA203" s="4"/>
      <c r="BB203" s="4"/>
      <c r="BC203" s="4"/>
      <c r="BD203" s="4"/>
      <c r="BE203" s="4"/>
      <c r="BF203" s="4"/>
      <c r="BG203" s="4"/>
      <c r="BH203" s="4"/>
      <c r="BI203" s="4"/>
      <c r="BJ203" s="4"/>
      <c r="BK203" s="4"/>
      <c r="BL203" s="4"/>
      <c r="BM203" s="4"/>
      <c r="BN203" s="4"/>
      <c r="BO203" s="4"/>
      <c r="BP203" s="4"/>
      <c r="BQ203" s="4"/>
      <c r="BR203" s="4"/>
      <c r="BS203" s="4"/>
      <c r="BT203" s="4"/>
      <c r="BU203" s="4"/>
      <c r="BV203" s="4"/>
      <c r="BW203" s="4"/>
      <c r="BX203" s="4"/>
      <c r="BY203" s="4"/>
      <c r="BZ203" s="4"/>
      <c r="CA203" s="4"/>
      <c r="CB203" s="4"/>
      <c r="CC203" s="4"/>
      <c r="CD203" s="4"/>
      <c r="CE203" s="4"/>
      <c r="CF203" s="4"/>
      <c r="CG203" s="4"/>
      <c r="CH203" s="4"/>
      <c r="CI203" s="4"/>
    </row>
    <row r="204" spans="1:87" ht="15.75" customHeight="1">
      <c r="A204" s="1"/>
      <c r="B204" s="88"/>
      <c r="C204" s="88"/>
      <c r="D204" s="88"/>
      <c r="E204" s="88"/>
      <c r="F204" s="88"/>
      <c r="G204" s="88"/>
      <c r="H204" s="88"/>
      <c r="I204" s="89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  <c r="AI204" s="4"/>
      <c r="AJ204" s="4"/>
      <c r="AK204" s="4"/>
      <c r="AL204" s="4"/>
      <c r="AM204" s="4"/>
      <c r="AN204" s="4"/>
      <c r="AO204" s="4"/>
      <c r="AP204" s="4"/>
      <c r="AQ204" s="4"/>
      <c r="AR204" s="4"/>
      <c r="AS204" s="4"/>
      <c r="AT204" s="4"/>
      <c r="AU204" s="4"/>
      <c r="AV204" s="4"/>
      <c r="AW204" s="4"/>
      <c r="AX204" s="4"/>
      <c r="AY204" s="4"/>
      <c r="AZ204" s="4"/>
      <c r="BA204" s="4"/>
      <c r="BB204" s="4"/>
      <c r="BC204" s="4"/>
      <c r="BD204" s="4"/>
      <c r="BE204" s="4"/>
      <c r="BF204" s="4"/>
      <c r="BG204" s="4"/>
      <c r="BH204" s="4"/>
      <c r="BI204" s="4"/>
      <c r="BJ204" s="4"/>
      <c r="BK204" s="4"/>
      <c r="BL204" s="4"/>
      <c r="BM204" s="4"/>
      <c r="BN204" s="4"/>
      <c r="BO204" s="4"/>
      <c r="BP204" s="4"/>
      <c r="BQ204" s="4"/>
      <c r="BR204" s="4"/>
      <c r="BS204" s="4"/>
      <c r="BT204" s="4"/>
      <c r="BU204" s="4"/>
      <c r="BV204" s="4"/>
      <c r="BW204" s="4"/>
      <c r="BX204" s="4"/>
      <c r="BY204" s="4"/>
      <c r="BZ204" s="4"/>
      <c r="CA204" s="4"/>
      <c r="CB204" s="4"/>
      <c r="CC204" s="4"/>
      <c r="CD204" s="4"/>
      <c r="CE204" s="4"/>
      <c r="CF204" s="4"/>
      <c r="CG204" s="4"/>
      <c r="CH204" s="4"/>
      <c r="CI204" s="4"/>
    </row>
    <row r="205" spans="1:87" ht="15.75" customHeight="1">
      <c r="A205" s="1"/>
      <c r="B205" s="88"/>
      <c r="C205" s="88"/>
      <c r="D205" s="88"/>
      <c r="E205" s="88"/>
      <c r="F205" s="88"/>
      <c r="G205" s="88"/>
      <c r="H205" s="88"/>
      <c r="I205" s="89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"/>
      <c r="AM205" s="4"/>
      <c r="AN205" s="4"/>
      <c r="AO205" s="4"/>
      <c r="AP205" s="4"/>
      <c r="AQ205" s="4"/>
      <c r="AR205" s="4"/>
      <c r="AS205" s="4"/>
      <c r="AT205" s="4"/>
      <c r="AU205" s="4"/>
      <c r="AV205" s="4"/>
      <c r="AW205" s="4"/>
      <c r="AX205" s="4"/>
      <c r="AY205" s="4"/>
      <c r="AZ205" s="4"/>
      <c r="BA205" s="4"/>
      <c r="BB205" s="4"/>
      <c r="BC205" s="4"/>
      <c r="BD205" s="4"/>
      <c r="BE205" s="4"/>
      <c r="BF205" s="4"/>
      <c r="BG205" s="4"/>
      <c r="BH205" s="4"/>
      <c r="BI205" s="4"/>
      <c r="BJ205" s="4"/>
      <c r="BK205" s="4"/>
      <c r="BL205" s="4"/>
      <c r="BM205" s="4"/>
      <c r="BN205" s="4"/>
      <c r="BO205" s="4"/>
      <c r="BP205" s="4"/>
      <c r="BQ205" s="4"/>
      <c r="BR205" s="4"/>
      <c r="BS205" s="4"/>
      <c r="BT205" s="4"/>
      <c r="BU205" s="4"/>
      <c r="BV205" s="4"/>
      <c r="BW205" s="4"/>
      <c r="BX205" s="4"/>
      <c r="BY205" s="4"/>
      <c r="BZ205" s="4"/>
      <c r="CA205" s="4"/>
      <c r="CB205" s="4"/>
      <c r="CC205" s="4"/>
      <c r="CD205" s="4"/>
      <c r="CE205" s="4"/>
      <c r="CF205" s="4"/>
      <c r="CG205" s="4"/>
      <c r="CH205" s="4"/>
      <c r="CI205" s="4"/>
    </row>
    <row r="206" spans="1:87" ht="15.75" customHeight="1">
      <c r="A206" s="1"/>
      <c r="B206" s="88"/>
      <c r="C206" s="88"/>
      <c r="D206" s="88"/>
      <c r="E206" s="88"/>
      <c r="F206" s="88"/>
      <c r="G206" s="88"/>
      <c r="H206" s="88"/>
      <c r="I206" s="89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/>
      <c r="AM206" s="4"/>
      <c r="AN206" s="4"/>
      <c r="AO206" s="4"/>
      <c r="AP206" s="4"/>
      <c r="AQ206" s="4"/>
      <c r="AR206" s="4"/>
      <c r="AS206" s="4"/>
      <c r="AT206" s="4"/>
      <c r="AU206" s="4"/>
      <c r="AV206" s="4"/>
      <c r="AW206" s="4"/>
      <c r="AX206" s="4"/>
      <c r="AY206" s="4"/>
      <c r="AZ206" s="4"/>
      <c r="BA206" s="4"/>
      <c r="BB206" s="4"/>
      <c r="BC206" s="4"/>
      <c r="BD206" s="4"/>
      <c r="BE206" s="4"/>
      <c r="BF206" s="4"/>
      <c r="BG206" s="4"/>
      <c r="BH206" s="4"/>
      <c r="BI206" s="4"/>
      <c r="BJ206" s="4"/>
      <c r="BK206" s="4"/>
      <c r="BL206" s="4"/>
      <c r="BM206" s="4"/>
      <c r="BN206" s="4"/>
      <c r="BO206" s="4"/>
      <c r="BP206" s="4"/>
      <c r="BQ206" s="4"/>
      <c r="BR206" s="4"/>
      <c r="BS206" s="4"/>
      <c r="BT206" s="4"/>
      <c r="BU206" s="4"/>
      <c r="BV206" s="4"/>
      <c r="BW206" s="4"/>
      <c r="BX206" s="4"/>
      <c r="BY206" s="4"/>
      <c r="BZ206" s="4"/>
      <c r="CA206" s="4"/>
      <c r="CB206" s="4"/>
      <c r="CC206" s="4"/>
      <c r="CD206" s="4"/>
      <c r="CE206" s="4"/>
      <c r="CF206" s="4"/>
      <c r="CG206" s="4"/>
      <c r="CH206" s="4"/>
      <c r="CI206" s="4"/>
    </row>
    <row r="207" spans="1:87" ht="15.75" customHeight="1">
      <c r="A207" s="1"/>
      <c r="B207" s="88"/>
      <c r="C207" s="88"/>
      <c r="D207" s="88"/>
      <c r="E207" s="88"/>
      <c r="F207" s="88"/>
      <c r="G207" s="88"/>
      <c r="H207" s="88"/>
      <c r="I207" s="89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  <c r="AI207" s="4"/>
      <c r="AJ207" s="4"/>
      <c r="AK207" s="4"/>
      <c r="AL207" s="4"/>
      <c r="AM207" s="4"/>
      <c r="AN207" s="4"/>
      <c r="AO207" s="4"/>
      <c r="AP207" s="4"/>
      <c r="AQ207" s="4"/>
      <c r="AR207" s="4"/>
      <c r="AS207" s="4"/>
      <c r="AT207" s="4"/>
      <c r="AU207" s="4"/>
      <c r="AV207" s="4"/>
      <c r="AW207" s="4"/>
      <c r="AX207" s="4"/>
      <c r="AY207" s="4"/>
      <c r="AZ207" s="4"/>
      <c r="BA207" s="4"/>
      <c r="BB207" s="4"/>
      <c r="BC207" s="4"/>
      <c r="BD207" s="4"/>
      <c r="BE207" s="4"/>
      <c r="BF207" s="4"/>
      <c r="BG207" s="4"/>
      <c r="BH207" s="4"/>
      <c r="BI207" s="4"/>
      <c r="BJ207" s="4"/>
      <c r="BK207" s="4"/>
      <c r="BL207" s="4"/>
      <c r="BM207" s="4"/>
      <c r="BN207" s="4"/>
      <c r="BO207" s="4"/>
      <c r="BP207" s="4"/>
      <c r="BQ207" s="4"/>
      <c r="BR207" s="4"/>
      <c r="BS207" s="4"/>
      <c r="BT207" s="4"/>
      <c r="BU207" s="4"/>
      <c r="BV207" s="4"/>
      <c r="BW207" s="4"/>
      <c r="BX207" s="4"/>
      <c r="BY207" s="4"/>
      <c r="BZ207" s="4"/>
      <c r="CA207" s="4"/>
      <c r="CB207" s="4"/>
      <c r="CC207" s="4"/>
      <c r="CD207" s="4"/>
      <c r="CE207" s="4"/>
      <c r="CF207" s="4"/>
      <c r="CG207" s="4"/>
      <c r="CH207" s="4"/>
      <c r="CI207" s="4"/>
    </row>
    <row r="208" spans="1:87" ht="15.75" customHeight="1">
      <c r="A208" s="1"/>
      <c r="B208" s="88"/>
      <c r="C208" s="88"/>
      <c r="D208" s="88"/>
      <c r="E208" s="88"/>
      <c r="F208" s="88"/>
      <c r="G208" s="88"/>
      <c r="H208" s="88"/>
      <c r="I208" s="89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4"/>
      <c r="AM208" s="4"/>
      <c r="AN208" s="4"/>
      <c r="AO208" s="4"/>
      <c r="AP208" s="4"/>
      <c r="AQ208" s="4"/>
      <c r="AR208" s="4"/>
      <c r="AS208" s="4"/>
      <c r="AT208" s="4"/>
      <c r="AU208" s="4"/>
      <c r="AV208" s="4"/>
      <c r="AW208" s="4"/>
      <c r="AX208" s="4"/>
      <c r="AY208" s="4"/>
      <c r="AZ208" s="4"/>
      <c r="BA208" s="4"/>
      <c r="BB208" s="4"/>
      <c r="BC208" s="4"/>
      <c r="BD208" s="4"/>
      <c r="BE208" s="4"/>
      <c r="BF208" s="4"/>
      <c r="BG208" s="4"/>
      <c r="BH208" s="4"/>
      <c r="BI208" s="4"/>
      <c r="BJ208" s="4"/>
      <c r="BK208" s="4"/>
      <c r="BL208" s="4"/>
      <c r="BM208" s="4"/>
      <c r="BN208" s="4"/>
      <c r="BO208" s="4"/>
      <c r="BP208" s="4"/>
      <c r="BQ208" s="4"/>
      <c r="BR208" s="4"/>
      <c r="BS208" s="4"/>
      <c r="BT208" s="4"/>
      <c r="BU208" s="4"/>
      <c r="BV208" s="4"/>
      <c r="BW208" s="4"/>
      <c r="BX208" s="4"/>
      <c r="BY208" s="4"/>
      <c r="BZ208" s="4"/>
      <c r="CA208" s="4"/>
      <c r="CB208" s="4"/>
      <c r="CC208" s="4"/>
      <c r="CD208" s="4"/>
      <c r="CE208" s="4"/>
      <c r="CF208" s="4"/>
      <c r="CG208" s="4"/>
      <c r="CH208" s="4"/>
      <c r="CI208" s="4"/>
    </row>
    <row r="209" spans="1:87" ht="15.75" customHeight="1">
      <c r="A209" s="1"/>
      <c r="B209" s="88"/>
      <c r="C209" s="88"/>
      <c r="D209" s="88"/>
      <c r="E209" s="88"/>
      <c r="F209" s="88"/>
      <c r="G209" s="88"/>
      <c r="H209" s="88"/>
      <c r="I209" s="89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  <c r="AI209" s="4"/>
      <c r="AJ209" s="4"/>
      <c r="AK209" s="4"/>
      <c r="AL209" s="4"/>
      <c r="AM209" s="4"/>
      <c r="AN209" s="4"/>
      <c r="AO209" s="4"/>
      <c r="AP209" s="4"/>
      <c r="AQ209" s="4"/>
      <c r="AR209" s="4"/>
      <c r="AS209" s="4"/>
      <c r="AT209" s="4"/>
      <c r="AU209" s="4"/>
      <c r="AV209" s="4"/>
      <c r="AW209" s="4"/>
      <c r="AX209" s="4"/>
      <c r="AY209" s="4"/>
      <c r="AZ209" s="4"/>
      <c r="BA209" s="4"/>
      <c r="BB209" s="4"/>
      <c r="BC209" s="4"/>
      <c r="BD209" s="4"/>
      <c r="BE209" s="4"/>
      <c r="BF209" s="4"/>
      <c r="BG209" s="4"/>
      <c r="BH209" s="4"/>
      <c r="BI209" s="4"/>
      <c r="BJ209" s="4"/>
      <c r="BK209" s="4"/>
      <c r="BL209" s="4"/>
      <c r="BM209" s="4"/>
      <c r="BN209" s="4"/>
      <c r="BO209" s="4"/>
      <c r="BP209" s="4"/>
      <c r="BQ209" s="4"/>
      <c r="BR209" s="4"/>
      <c r="BS209" s="4"/>
      <c r="BT209" s="4"/>
      <c r="BU209" s="4"/>
      <c r="BV209" s="4"/>
      <c r="BW209" s="4"/>
      <c r="BX209" s="4"/>
      <c r="BY209" s="4"/>
      <c r="BZ209" s="4"/>
      <c r="CA209" s="4"/>
      <c r="CB209" s="4"/>
      <c r="CC209" s="4"/>
      <c r="CD209" s="4"/>
      <c r="CE209" s="4"/>
      <c r="CF209" s="4"/>
      <c r="CG209" s="4"/>
      <c r="CH209" s="4"/>
      <c r="CI209" s="4"/>
    </row>
    <row r="210" spans="1:87" ht="15.75" customHeight="1">
      <c r="A210" s="1"/>
      <c r="B210" s="88"/>
      <c r="C210" s="88"/>
      <c r="D210" s="88"/>
      <c r="E210" s="88"/>
      <c r="F210" s="88"/>
      <c r="G210" s="88"/>
      <c r="H210" s="88"/>
      <c r="I210" s="89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"/>
      <c r="AM210" s="4"/>
      <c r="AN210" s="4"/>
      <c r="AO210" s="4"/>
      <c r="AP210" s="4"/>
      <c r="AQ210" s="4"/>
      <c r="AR210" s="4"/>
      <c r="AS210" s="4"/>
      <c r="AT210" s="4"/>
      <c r="AU210" s="4"/>
      <c r="AV210" s="4"/>
      <c r="AW210" s="4"/>
      <c r="AX210" s="4"/>
      <c r="AY210" s="4"/>
      <c r="AZ210" s="4"/>
      <c r="BA210" s="4"/>
      <c r="BB210" s="4"/>
      <c r="BC210" s="4"/>
      <c r="BD210" s="4"/>
      <c r="BE210" s="4"/>
      <c r="BF210" s="4"/>
      <c r="BG210" s="4"/>
      <c r="BH210" s="4"/>
      <c r="BI210" s="4"/>
      <c r="BJ210" s="4"/>
      <c r="BK210" s="4"/>
      <c r="BL210" s="4"/>
      <c r="BM210" s="4"/>
      <c r="BN210" s="4"/>
      <c r="BO210" s="4"/>
      <c r="BP210" s="4"/>
      <c r="BQ210" s="4"/>
      <c r="BR210" s="4"/>
      <c r="BS210" s="4"/>
      <c r="BT210" s="4"/>
      <c r="BU210" s="4"/>
      <c r="BV210" s="4"/>
      <c r="BW210" s="4"/>
      <c r="BX210" s="4"/>
      <c r="BY210" s="4"/>
      <c r="BZ210" s="4"/>
      <c r="CA210" s="4"/>
      <c r="CB210" s="4"/>
      <c r="CC210" s="4"/>
      <c r="CD210" s="4"/>
      <c r="CE210" s="4"/>
      <c r="CF210" s="4"/>
      <c r="CG210" s="4"/>
      <c r="CH210" s="4"/>
      <c r="CI210" s="4"/>
    </row>
    <row r="211" spans="1:87" ht="15.75" customHeight="1">
      <c r="A211" s="1"/>
      <c r="B211" s="88"/>
      <c r="C211" s="88"/>
      <c r="D211" s="88"/>
      <c r="E211" s="88"/>
      <c r="F211" s="88"/>
      <c r="G211" s="88"/>
      <c r="H211" s="88"/>
      <c r="I211" s="89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  <c r="AI211" s="4"/>
      <c r="AJ211" s="4"/>
      <c r="AK211" s="4"/>
      <c r="AL211" s="4"/>
      <c r="AM211" s="4"/>
      <c r="AN211" s="4"/>
      <c r="AO211" s="4"/>
      <c r="AP211" s="4"/>
      <c r="AQ211" s="4"/>
      <c r="AR211" s="4"/>
      <c r="AS211" s="4"/>
      <c r="AT211" s="4"/>
      <c r="AU211" s="4"/>
      <c r="AV211" s="4"/>
      <c r="AW211" s="4"/>
      <c r="AX211" s="4"/>
      <c r="AY211" s="4"/>
      <c r="AZ211" s="4"/>
      <c r="BA211" s="4"/>
      <c r="BB211" s="4"/>
      <c r="BC211" s="4"/>
      <c r="BD211" s="4"/>
      <c r="BE211" s="4"/>
      <c r="BF211" s="4"/>
      <c r="BG211" s="4"/>
      <c r="BH211" s="4"/>
      <c r="BI211" s="4"/>
      <c r="BJ211" s="4"/>
      <c r="BK211" s="4"/>
      <c r="BL211" s="4"/>
      <c r="BM211" s="4"/>
      <c r="BN211" s="4"/>
      <c r="BO211" s="4"/>
      <c r="BP211" s="4"/>
      <c r="BQ211" s="4"/>
      <c r="BR211" s="4"/>
      <c r="BS211" s="4"/>
      <c r="BT211" s="4"/>
      <c r="BU211" s="4"/>
      <c r="BV211" s="4"/>
      <c r="BW211" s="4"/>
      <c r="BX211" s="4"/>
      <c r="BY211" s="4"/>
      <c r="BZ211" s="4"/>
      <c r="CA211" s="4"/>
      <c r="CB211" s="4"/>
      <c r="CC211" s="4"/>
      <c r="CD211" s="4"/>
      <c r="CE211" s="4"/>
      <c r="CF211" s="4"/>
      <c r="CG211" s="4"/>
      <c r="CH211" s="4"/>
      <c r="CI211" s="4"/>
    </row>
    <row r="212" spans="1:87" ht="15.75" customHeight="1">
      <c r="A212" s="1"/>
      <c r="B212" s="88"/>
      <c r="C212" s="88"/>
      <c r="D212" s="88"/>
      <c r="E212" s="88"/>
      <c r="F212" s="88"/>
      <c r="G212" s="88"/>
      <c r="H212" s="88"/>
      <c r="I212" s="89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  <c r="AN212" s="4"/>
      <c r="AO212" s="4"/>
      <c r="AP212" s="4"/>
      <c r="AQ212" s="4"/>
      <c r="AR212" s="4"/>
      <c r="AS212" s="4"/>
      <c r="AT212" s="4"/>
      <c r="AU212" s="4"/>
      <c r="AV212" s="4"/>
      <c r="AW212" s="4"/>
      <c r="AX212" s="4"/>
      <c r="AY212" s="4"/>
      <c r="AZ212" s="4"/>
      <c r="BA212" s="4"/>
      <c r="BB212" s="4"/>
      <c r="BC212" s="4"/>
      <c r="BD212" s="4"/>
      <c r="BE212" s="4"/>
      <c r="BF212" s="4"/>
      <c r="BG212" s="4"/>
      <c r="BH212" s="4"/>
      <c r="BI212" s="4"/>
      <c r="BJ212" s="4"/>
      <c r="BK212" s="4"/>
      <c r="BL212" s="4"/>
      <c r="BM212" s="4"/>
      <c r="BN212" s="4"/>
      <c r="BO212" s="4"/>
      <c r="BP212" s="4"/>
      <c r="BQ212" s="4"/>
      <c r="BR212" s="4"/>
      <c r="BS212" s="4"/>
      <c r="BT212" s="4"/>
      <c r="BU212" s="4"/>
      <c r="BV212" s="4"/>
      <c r="BW212" s="4"/>
      <c r="BX212" s="4"/>
      <c r="BY212" s="4"/>
      <c r="BZ212" s="4"/>
      <c r="CA212" s="4"/>
      <c r="CB212" s="4"/>
      <c r="CC212" s="4"/>
      <c r="CD212" s="4"/>
      <c r="CE212" s="4"/>
      <c r="CF212" s="4"/>
      <c r="CG212" s="4"/>
      <c r="CH212" s="4"/>
      <c r="CI212" s="4"/>
    </row>
    <row r="213" spans="1:87" ht="15.75" customHeight="1">
      <c r="A213" s="1"/>
      <c r="B213" s="88"/>
      <c r="C213" s="88"/>
      <c r="D213" s="88"/>
      <c r="E213" s="88"/>
      <c r="F213" s="88"/>
      <c r="G213" s="88"/>
      <c r="H213" s="88"/>
      <c r="I213" s="89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  <c r="AN213" s="4"/>
      <c r="AO213" s="4"/>
      <c r="AP213" s="4"/>
      <c r="AQ213" s="4"/>
      <c r="AR213" s="4"/>
      <c r="AS213" s="4"/>
      <c r="AT213" s="4"/>
      <c r="AU213" s="4"/>
      <c r="AV213" s="4"/>
      <c r="AW213" s="4"/>
      <c r="AX213" s="4"/>
      <c r="AY213" s="4"/>
      <c r="AZ213" s="4"/>
      <c r="BA213" s="4"/>
      <c r="BB213" s="4"/>
      <c r="BC213" s="4"/>
      <c r="BD213" s="4"/>
      <c r="BE213" s="4"/>
      <c r="BF213" s="4"/>
      <c r="BG213" s="4"/>
      <c r="BH213" s="4"/>
      <c r="BI213" s="4"/>
      <c r="BJ213" s="4"/>
      <c r="BK213" s="4"/>
      <c r="BL213" s="4"/>
      <c r="BM213" s="4"/>
      <c r="BN213" s="4"/>
      <c r="BO213" s="4"/>
      <c r="BP213" s="4"/>
      <c r="BQ213" s="4"/>
      <c r="BR213" s="4"/>
      <c r="BS213" s="4"/>
      <c r="BT213" s="4"/>
      <c r="BU213" s="4"/>
      <c r="BV213" s="4"/>
      <c r="BW213" s="4"/>
      <c r="BX213" s="4"/>
      <c r="BY213" s="4"/>
      <c r="BZ213" s="4"/>
      <c r="CA213" s="4"/>
      <c r="CB213" s="4"/>
      <c r="CC213" s="4"/>
      <c r="CD213" s="4"/>
      <c r="CE213" s="4"/>
      <c r="CF213" s="4"/>
      <c r="CG213" s="4"/>
      <c r="CH213" s="4"/>
      <c r="CI213" s="4"/>
    </row>
    <row r="214" spans="1:87" ht="15.75" customHeight="1">
      <c r="A214" s="1"/>
      <c r="B214" s="88"/>
      <c r="C214" s="88"/>
      <c r="D214" s="88"/>
      <c r="E214" s="88"/>
      <c r="F214" s="88"/>
      <c r="G214" s="88"/>
      <c r="H214" s="88"/>
      <c r="I214" s="89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  <c r="AN214" s="4"/>
      <c r="AO214" s="4"/>
      <c r="AP214" s="4"/>
      <c r="AQ214" s="4"/>
      <c r="AR214" s="4"/>
      <c r="AS214" s="4"/>
      <c r="AT214" s="4"/>
      <c r="AU214" s="4"/>
      <c r="AV214" s="4"/>
      <c r="AW214" s="4"/>
      <c r="AX214" s="4"/>
      <c r="AY214" s="4"/>
      <c r="AZ214" s="4"/>
      <c r="BA214" s="4"/>
      <c r="BB214" s="4"/>
      <c r="BC214" s="4"/>
      <c r="BD214" s="4"/>
      <c r="BE214" s="4"/>
      <c r="BF214" s="4"/>
      <c r="BG214" s="4"/>
      <c r="BH214" s="4"/>
      <c r="BI214" s="4"/>
      <c r="BJ214" s="4"/>
      <c r="BK214" s="4"/>
      <c r="BL214" s="4"/>
      <c r="BM214" s="4"/>
      <c r="BN214" s="4"/>
      <c r="BO214" s="4"/>
      <c r="BP214" s="4"/>
      <c r="BQ214" s="4"/>
      <c r="BR214" s="4"/>
      <c r="BS214" s="4"/>
      <c r="BT214" s="4"/>
      <c r="BU214" s="4"/>
      <c r="BV214" s="4"/>
      <c r="BW214" s="4"/>
      <c r="BX214" s="4"/>
      <c r="BY214" s="4"/>
      <c r="BZ214" s="4"/>
      <c r="CA214" s="4"/>
      <c r="CB214" s="4"/>
      <c r="CC214" s="4"/>
      <c r="CD214" s="4"/>
      <c r="CE214" s="4"/>
      <c r="CF214" s="4"/>
      <c r="CG214" s="4"/>
      <c r="CH214" s="4"/>
      <c r="CI214" s="4"/>
    </row>
    <row r="215" spans="1:87" ht="15.75" customHeight="1">
      <c r="A215" s="1"/>
      <c r="B215" s="88"/>
      <c r="C215" s="88"/>
      <c r="D215" s="88"/>
      <c r="E215" s="88"/>
      <c r="F215" s="88"/>
      <c r="G215" s="88"/>
      <c r="H215" s="88"/>
      <c r="I215" s="89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  <c r="AN215" s="4"/>
      <c r="AO215" s="4"/>
      <c r="AP215" s="4"/>
      <c r="AQ215" s="4"/>
      <c r="AR215" s="4"/>
      <c r="AS215" s="4"/>
      <c r="AT215" s="4"/>
      <c r="AU215" s="4"/>
      <c r="AV215" s="4"/>
      <c r="AW215" s="4"/>
      <c r="AX215" s="4"/>
      <c r="AY215" s="4"/>
      <c r="AZ215" s="4"/>
      <c r="BA215" s="4"/>
      <c r="BB215" s="4"/>
      <c r="BC215" s="4"/>
      <c r="BD215" s="4"/>
      <c r="BE215" s="4"/>
      <c r="BF215" s="4"/>
      <c r="BG215" s="4"/>
      <c r="BH215" s="4"/>
      <c r="BI215" s="4"/>
      <c r="BJ215" s="4"/>
      <c r="BK215" s="4"/>
      <c r="BL215" s="4"/>
      <c r="BM215" s="4"/>
      <c r="BN215" s="4"/>
      <c r="BO215" s="4"/>
      <c r="BP215" s="4"/>
      <c r="BQ215" s="4"/>
      <c r="BR215" s="4"/>
      <c r="BS215" s="4"/>
      <c r="BT215" s="4"/>
      <c r="BU215" s="4"/>
      <c r="BV215" s="4"/>
      <c r="BW215" s="4"/>
      <c r="BX215" s="4"/>
      <c r="BY215" s="4"/>
      <c r="BZ215" s="4"/>
      <c r="CA215" s="4"/>
      <c r="CB215" s="4"/>
      <c r="CC215" s="4"/>
      <c r="CD215" s="4"/>
      <c r="CE215" s="4"/>
      <c r="CF215" s="4"/>
      <c r="CG215" s="4"/>
      <c r="CH215" s="4"/>
      <c r="CI215" s="4"/>
    </row>
    <row r="216" spans="1:87" ht="15.75" customHeight="1">
      <c r="A216" s="1"/>
      <c r="B216" s="88"/>
      <c r="C216" s="88"/>
      <c r="D216" s="88"/>
      <c r="E216" s="88"/>
      <c r="F216" s="88"/>
      <c r="G216" s="88"/>
      <c r="H216" s="88"/>
      <c r="I216" s="89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  <c r="AN216" s="4"/>
      <c r="AO216" s="4"/>
      <c r="AP216" s="4"/>
      <c r="AQ216" s="4"/>
      <c r="AR216" s="4"/>
      <c r="AS216" s="4"/>
      <c r="AT216" s="4"/>
      <c r="AU216" s="4"/>
      <c r="AV216" s="4"/>
      <c r="AW216" s="4"/>
      <c r="AX216" s="4"/>
      <c r="AY216" s="4"/>
      <c r="AZ216" s="4"/>
      <c r="BA216" s="4"/>
      <c r="BB216" s="4"/>
      <c r="BC216" s="4"/>
      <c r="BD216" s="4"/>
      <c r="BE216" s="4"/>
      <c r="BF216" s="4"/>
      <c r="BG216" s="4"/>
      <c r="BH216" s="4"/>
      <c r="BI216" s="4"/>
      <c r="BJ216" s="4"/>
      <c r="BK216" s="4"/>
      <c r="BL216" s="4"/>
      <c r="BM216" s="4"/>
      <c r="BN216" s="4"/>
      <c r="BO216" s="4"/>
      <c r="BP216" s="4"/>
      <c r="BQ216" s="4"/>
      <c r="BR216" s="4"/>
      <c r="BS216" s="4"/>
      <c r="BT216" s="4"/>
      <c r="BU216" s="4"/>
      <c r="BV216" s="4"/>
      <c r="BW216" s="4"/>
      <c r="BX216" s="4"/>
      <c r="BY216" s="4"/>
      <c r="BZ216" s="4"/>
      <c r="CA216" s="4"/>
      <c r="CB216" s="4"/>
      <c r="CC216" s="4"/>
      <c r="CD216" s="4"/>
      <c r="CE216" s="4"/>
      <c r="CF216" s="4"/>
      <c r="CG216" s="4"/>
      <c r="CH216" s="4"/>
      <c r="CI216" s="4"/>
    </row>
    <row r="217" spans="1:87" ht="15.75" customHeight="1">
      <c r="A217" s="1"/>
      <c r="B217" s="88"/>
      <c r="C217" s="88"/>
      <c r="D217" s="88"/>
      <c r="E217" s="88"/>
      <c r="F217" s="88"/>
      <c r="G217" s="88"/>
      <c r="H217" s="88"/>
      <c r="I217" s="89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  <c r="AN217" s="4"/>
      <c r="AO217" s="4"/>
      <c r="AP217" s="4"/>
      <c r="AQ217" s="4"/>
      <c r="AR217" s="4"/>
      <c r="AS217" s="4"/>
      <c r="AT217" s="4"/>
      <c r="AU217" s="4"/>
      <c r="AV217" s="4"/>
      <c r="AW217" s="4"/>
      <c r="AX217" s="4"/>
      <c r="AY217" s="4"/>
      <c r="AZ217" s="4"/>
      <c r="BA217" s="4"/>
      <c r="BB217" s="4"/>
      <c r="BC217" s="4"/>
      <c r="BD217" s="4"/>
      <c r="BE217" s="4"/>
      <c r="BF217" s="4"/>
      <c r="BG217" s="4"/>
      <c r="BH217" s="4"/>
      <c r="BI217" s="4"/>
      <c r="BJ217" s="4"/>
      <c r="BK217" s="4"/>
      <c r="BL217" s="4"/>
      <c r="BM217" s="4"/>
      <c r="BN217" s="4"/>
      <c r="BO217" s="4"/>
      <c r="BP217" s="4"/>
      <c r="BQ217" s="4"/>
      <c r="BR217" s="4"/>
      <c r="BS217" s="4"/>
      <c r="BT217" s="4"/>
      <c r="BU217" s="4"/>
      <c r="BV217" s="4"/>
      <c r="BW217" s="4"/>
      <c r="BX217" s="4"/>
      <c r="BY217" s="4"/>
      <c r="BZ217" s="4"/>
      <c r="CA217" s="4"/>
      <c r="CB217" s="4"/>
      <c r="CC217" s="4"/>
      <c r="CD217" s="4"/>
      <c r="CE217" s="4"/>
      <c r="CF217" s="4"/>
      <c r="CG217" s="4"/>
      <c r="CH217" s="4"/>
      <c r="CI217" s="4"/>
    </row>
    <row r="218" spans="1:87" ht="15.75" customHeight="1">
      <c r="A218" s="1"/>
      <c r="B218" s="88"/>
      <c r="C218" s="88"/>
      <c r="D218" s="88"/>
      <c r="E218" s="88"/>
      <c r="F218" s="88"/>
      <c r="G218" s="88"/>
      <c r="H218" s="88"/>
      <c r="I218" s="89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  <c r="AN218" s="4"/>
      <c r="AO218" s="4"/>
      <c r="AP218" s="4"/>
      <c r="AQ218" s="4"/>
      <c r="AR218" s="4"/>
      <c r="AS218" s="4"/>
      <c r="AT218" s="4"/>
      <c r="AU218" s="4"/>
      <c r="AV218" s="4"/>
      <c r="AW218" s="4"/>
      <c r="AX218" s="4"/>
      <c r="AY218" s="4"/>
      <c r="AZ218" s="4"/>
      <c r="BA218" s="4"/>
      <c r="BB218" s="4"/>
      <c r="BC218" s="4"/>
      <c r="BD218" s="4"/>
      <c r="BE218" s="4"/>
      <c r="BF218" s="4"/>
      <c r="BG218" s="4"/>
      <c r="BH218" s="4"/>
      <c r="BI218" s="4"/>
      <c r="BJ218" s="4"/>
      <c r="BK218" s="4"/>
      <c r="BL218" s="4"/>
      <c r="BM218" s="4"/>
      <c r="BN218" s="4"/>
      <c r="BO218" s="4"/>
      <c r="BP218" s="4"/>
      <c r="BQ218" s="4"/>
      <c r="BR218" s="4"/>
      <c r="BS218" s="4"/>
      <c r="BT218" s="4"/>
      <c r="BU218" s="4"/>
      <c r="BV218" s="4"/>
      <c r="BW218" s="4"/>
      <c r="BX218" s="4"/>
      <c r="BY218" s="4"/>
      <c r="BZ218" s="4"/>
      <c r="CA218" s="4"/>
      <c r="CB218" s="4"/>
      <c r="CC218" s="4"/>
      <c r="CD218" s="4"/>
      <c r="CE218" s="4"/>
      <c r="CF218" s="4"/>
      <c r="CG218" s="4"/>
      <c r="CH218" s="4"/>
      <c r="CI218" s="4"/>
    </row>
    <row r="219" spans="1:87" ht="15.75" customHeight="1">
      <c r="A219" s="1"/>
      <c r="B219" s="88"/>
      <c r="C219" s="88"/>
      <c r="D219" s="88"/>
      <c r="E219" s="88"/>
      <c r="F219" s="88"/>
      <c r="G219" s="88"/>
      <c r="H219" s="88"/>
      <c r="I219" s="89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  <c r="AN219" s="4"/>
      <c r="AO219" s="4"/>
      <c r="AP219" s="4"/>
      <c r="AQ219" s="4"/>
      <c r="AR219" s="4"/>
      <c r="AS219" s="4"/>
      <c r="AT219" s="4"/>
      <c r="AU219" s="4"/>
      <c r="AV219" s="4"/>
      <c r="AW219" s="4"/>
      <c r="AX219" s="4"/>
      <c r="AY219" s="4"/>
      <c r="AZ219" s="4"/>
      <c r="BA219" s="4"/>
      <c r="BB219" s="4"/>
      <c r="BC219" s="4"/>
      <c r="BD219" s="4"/>
      <c r="BE219" s="4"/>
      <c r="BF219" s="4"/>
      <c r="BG219" s="4"/>
      <c r="BH219" s="4"/>
      <c r="BI219" s="4"/>
      <c r="BJ219" s="4"/>
      <c r="BK219" s="4"/>
      <c r="BL219" s="4"/>
      <c r="BM219" s="4"/>
      <c r="BN219" s="4"/>
      <c r="BO219" s="4"/>
      <c r="BP219" s="4"/>
      <c r="BQ219" s="4"/>
      <c r="BR219" s="4"/>
      <c r="BS219" s="4"/>
      <c r="BT219" s="4"/>
      <c r="BU219" s="4"/>
      <c r="BV219" s="4"/>
      <c r="BW219" s="4"/>
      <c r="BX219" s="4"/>
      <c r="BY219" s="4"/>
      <c r="BZ219" s="4"/>
      <c r="CA219" s="4"/>
      <c r="CB219" s="4"/>
      <c r="CC219" s="4"/>
      <c r="CD219" s="4"/>
      <c r="CE219" s="4"/>
      <c r="CF219" s="4"/>
      <c r="CG219" s="4"/>
      <c r="CH219" s="4"/>
      <c r="CI219" s="4"/>
    </row>
    <row r="220" spans="1:87" ht="15.75" customHeight="1">
      <c r="A220" s="1"/>
      <c r="B220" s="88"/>
      <c r="C220" s="88"/>
      <c r="D220" s="88"/>
      <c r="E220" s="88"/>
      <c r="F220" s="88"/>
      <c r="G220" s="88"/>
      <c r="H220" s="88"/>
      <c r="I220" s="89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  <c r="AN220" s="4"/>
      <c r="AO220" s="4"/>
      <c r="AP220" s="4"/>
      <c r="AQ220" s="4"/>
      <c r="AR220" s="4"/>
      <c r="AS220" s="4"/>
      <c r="AT220" s="4"/>
      <c r="AU220" s="4"/>
      <c r="AV220" s="4"/>
      <c r="AW220" s="4"/>
      <c r="AX220" s="4"/>
      <c r="AY220" s="4"/>
      <c r="AZ220" s="4"/>
      <c r="BA220" s="4"/>
      <c r="BB220" s="4"/>
      <c r="BC220" s="4"/>
      <c r="BD220" s="4"/>
      <c r="BE220" s="4"/>
      <c r="BF220" s="4"/>
      <c r="BG220" s="4"/>
      <c r="BH220" s="4"/>
      <c r="BI220" s="4"/>
      <c r="BJ220" s="4"/>
      <c r="BK220" s="4"/>
      <c r="BL220" s="4"/>
      <c r="BM220" s="4"/>
      <c r="BN220" s="4"/>
      <c r="BO220" s="4"/>
      <c r="BP220" s="4"/>
      <c r="BQ220" s="4"/>
      <c r="BR220" s="4"/>
      <c r="BS220" s="4"/>
      <c r="BT220" s="4"/>
      <c r="BU220" s="4"/>
      <c r="BV220" s="4"/>
      <c r="BW220" s="4"/>
      <c r="BX220" s="4"/>
      <c r="BY220" s="4"/>
      <c r="BZ220" s="4"/>
      <c r="CA220" s="4"/>
      <c r="CB220" s="4"/>
      <c r="CC220" s="4"/>
      <c r="CD220" s="4"/>
      <c r="CE220" s="4"/>
      <c r="CF220" s="4"/>
      <c r="CG220" s="4"/>
      <c r="CH220" s="4"/>
      <c r="CI220" s="4"/>
    </row>
    <row r="221" spans="1:87" ht="15.75" customHeight="1">
      <c r="A221" s="1"/>
      <c r="B221" s="88"/>
      <c r="C221" s="88"/>
      <c r="D221" s="88"/>
      <c r="E221" s="88"/>
      <c r="F221" s="88"/>
      <c r="G221" s="88"/>
      <c r="H221" s="88"/>
      <c r="I221" s="89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  <c r="AN221" s="4"/>
      <c r="AO221" s="4"/>
      <c r="AP221" s="4"/>
      <c r="AQ221" s="4"/>
      <c r="AR221" s="4"/>
      <c r="AS221" s="4"/>
      <c r="AT221" s="4"/>
      <c r="AU221" s="4"/>
      <c r="AV221" s="4"/>
      <c r="AW221" s="4"/>
      <c r="AX221" s="4"/>
      <c r="AY221" s="4"/>
      <c r="AZ221" s="4"/>
      <c r="BA221" s="4"/>
      <c r="BB221" s="4"/>
      <c r="BC221" s="4"/>
      <c r="BD221" s="4"/>
      <c r="BE221" s="4"/>
      <c r="BF221" s="4"/>
      <c r="BG221" s="4"/>
      <c r="BH221" s="4"/>
      <c r="BI221" s="4"/>
      <c r="BJ221" s="4"/>
      <c r="BK221" s="4"/>
      <c r="BL221" s="4"/>
      <c r="BM221" s="4"/>
      <c r="BN221" s="4"/>
      <c r="BO221" s="4"/>
      <c r="BP221" s="4"/>
      <c r="BQ221" s="4"/>
      <c r="BR221" s="4"/>
      <c r="BS221" s="4"/>
      <c r="BT221" s="4"/>
      <c r="BU221" s="4"/>
      <c r="BV221" s="4"/>
      <c r="BW221" s="4"/>
      <c r="BX221" s="4"/>
      <c r="BY221" s="4"/>
      <c r="BZ221" s="4"/>
      <c r="CA221" s="4"/>
      <c r="CB221" s="4"/>
      <c r="CC221" s="4"/>
      <c r="CD221" s="4"/>
      <c r="CE221" s="4"/>
      <c r="CF221" s="4"/>
      <c r="CG221" s="4"/>
      <c r="CH221" s="4"/>
      <c r="CI221" s="4"/>
    </row>
    <row r="222" spans="1:87" ht="15.75" customHeight="1">
      <c r="A222" s="1"/>
      <c r="B222" s="88"/>
      <c r="C222" s="88"/>
      <c r="D222" s="88"/>
      <c r="E222" s="88"/>
      <c r="F222" s="88"/>
      <c r="G222" s="88"/>
      <c r="H222" s="88"/>
      <c r="I222" s="89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  <c r="AN222" s="4"/>
      <c r="AO222" s="4"/>
      <c r="AP222" s="4"/>
      <c r="AQ222" s="4"/>
      <c r="AR222" s="4"/>
      <c r="AS222" s="4"/>
      <c r="AT222" s="4"/>
      <c r="AU222" s="4"/>
      <c r="AV222" s="4"/>
      <c r="AW222" s="4"/>
      <c r="AX222" s="4"/>
      <c r="AY222" s="4"/>
      <c r="AZ222" s="4"/>
      <c r="BA222" s="4"/>
      <c r="BB222" s="4"/>
      <c r="BC222" s="4"/>
      <c r="BD222" s="4"/>
      <c r="BE222" s="4"/>
      <c r="BF222" s="4"/>
      <c r="BG222" s="4"/>
      <c r="BH222" s="4"/>
      <c r="BI222" s="4"/>
      <c r="BJ222" s="4"/>
      <c r="BK222" s="4"/>
      <c r="BL222" s="4"/>
      <c r="BM222" s="4"/>
      <c r="BN222" s="4"/>
      <c r="BO222" s="4"/>
      <c r="BP222" s="4"/>
      <c r="BQ222" s="4"/>
      <c r="BR222" s="4"/>
      <c r="BS222" s="4"/>
      <c r="BT222" s="4"/>
      <c r="BU222" s="4"/>
      <c r="BV222" s="4"/>
      <c r="BW222" s="4"/>
      <c r="BX222" s="4"/>
      <c r="BY222" s="4"/>
      <c r="BZ222" s="4"/>
      <c r="CA222" s="4"/>
      <c r="CB222" s="4"/>
      <c r="CC222" s="4"/>
      <c r="CD222" s="4"/>
      <c r="CE222" s="4"/>
      <c r="CF222" s="4"/>
      <c r="CG222" s="4"/>
      <c r="CH222" s="4"/>
      <c r="CI222" s="4"/>
    </row>
    <row r="223" spans="1:87" ht="15.75" customHeight="1">
      <c r="A223" s="1"/>
      <c r="B223" s="88"/>
      <c r="C223" s="88"/>
      <c r="D223" s="88"/>
      <c r="E223" s="88"/>
      <c r="F223" s="88"/>
      <c r="G223" s="88"/>
      <c r="H223" s="88"/>
      <c r="I223" s="89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  <c r="AN223" s="4"/>
      <c r="AO223" s="4"/>
      <c r="AP223" s="4"/>
      <c r="AQ223" s="4"/>
      <c r="AR223" s="4"/>
      <c r="AS223" s="4"/>
      <c r="AT223" s="4"/>
      <c r="AU223" s="4"/>
      <c r="AV223" s="4"/>
      <c r="AW223" s="4"/>
      <c r="AX223" s="4"/>
      <c r="AY223" s="4"/>
      <c r="AZ223" s="4"/>
      <c r="BA223" s="4"/>
      <c r="BB223" s="4"/>
      <c r="BC223" s="4"/>
      <c r="BD223" s="4"/>
      <c r="BE223" s="4"/>
      <c r="BF223" s="4"/>
      <c r="BG223" s="4"/>
      <c r="BH223" s="4"/>
      <c r="BI223" s="4"/>
      <c r="BJ223" s="4"/>
      <c r="BK223" s="4"/>
      <c r="BL223" s="4"/>
      <c r="BM223" s="4"/>
      <c r="BN223" s="4"/>
      <c r="BO223" s="4"/>
      <c r="BP223" s="4"/>
      <c r="BQ223" s="4"/>
      <c r="BR223" s="4"/>
      <c r="BS223" s="4"/>
      <c r="BT223" s="4"/>
      <c r="BU223" s="4"/>
      <c r="BV223" s="4"/>
      <c r="BW223" s="4"/>
      <c r="BX223" s="4"/>
      <c r="BY223" s="4"/>
      <c r="BZ223" s="4"/>
      <c r="CA223" s="4"/>
      <c r="CB223" s="4"/>
      <c r="CC223" s="4"/>
      <c r="CD223" s="4"/>
      <c r="CE223" s="4"/>
      <c r="CF223" s="4"/>
      <c r="CG223" s="4"/>
      <c r="CH223" s="4"/>
      <c r="CI223" s="4"/>
    </row>
    <row r="224" spans="1:87" ht="15.75" customHeight="1">
      <c r="A224" s="1"/>
      <c r="B224" s="88"/>
      <c r="C224" s="88"/>
      <c r="D224" s="88"/>
      <c r="E224" s="88"/>
      <c r="F224" s="88"/>
      <c r="G224" s="88"/>
      <c r="H224" s="88"/>
      <c r="I224" s="89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  <c r="AN224" s="4"/>
      <c r="AO224" s="4"/>
      <c r="AP224" s="4"/>
      <c r="AQ224" s="4"/>
      <c r="AR224" s="4"/>
      <c r="AS224" s="4"/>
      <c r="AT224" s="4"/>
      <c r="AU224" s="4"/>
      <c r="AV224" s="4"/>
      <c r="AW224" s="4"/>
      <c r="AX224" s="4"/>
      <c r="AY224" s="4"/>
      <c r="AZ224" s="4"/>
      <c r="BA224" s="4"/>
      <c r="BB224" s="4"/>
      <c r="BC224" s="4"/>
      <c r="BD224" s="4"/>
      <c r="BE224" s="4"/>
      <c r="BF224" s="4"/>
      <c r="BG224" s="4"/>
      <c r="BH224" s="4"/>
      <c r="BI224" s="4"/>
      <c r="BJ224" s="4"/>
      <c r="BK224" s="4"/>
      <c r="BL224" s="4"/>
      <c r="BM224" s="4"/>
      <c r="BN224" s="4"/>
      <c r="BO224" s="4"/>
      <c r="BP224" s="4"/>
      <c r="BQ224" s="4"/>
      <c r="BR224" s="4"/>
      <c r="BS224" s="4"/>
      <c r="BT224" s="4"/>
      <c r="BU224" s="4"/>
      <c r="BV224" s="4"/>
      <c r="BW224" s="4"/>
      <c r="BX224" s="4"/>
      <c r="BY224" s="4"/>
      <c r="BZ224" s="4"/>
      <c r="CA224" s="4"/>
      <c r="CB224" s="4"/>
      <c r="CC224" s="4"/>
      <c r="CD224" s="4"/>
      <c r="CE224" s="4"/>
      <c r="CF224" s="4"/>
      <c r="CG224" s="4"/>
      <c r="CH224" s="4"/>
      <c r="CI224" s="4"/>
    </row>
    <row r="225" spans="1:87" ht="15.75" customHeight="1">
      <c r="A225" s="1"/>
      <c r="B225" s="88"/>
      <c r="C225" s="88"/>
      <c r="D225" s="88"/>
      <c r="E225" s="88"/>
      <c r="F225" s="88"/>
      <c r="G225" s="88"/>
      <c r="H225" s="88"/>
      <c r="I225" s="89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  <c r="AN225" s="4"/>
      <c r="AO225" s="4"/>
      <c r="AP225" s="4"/>
      <c r="AQ225" s="4"/>
      <c r="AR225" s="4"/>
      <c r="AS225" s="4"/>
      <c r="AT225" s="4"/>
      <c r="AU225" s="4"/>
      <c r="AV225" s="4"/>
      <c r="AW225" s="4"/>
      <c r="AX225" s="4"/>
      <c r="AY225" s="4"/>
      <c r="AZ225" s="4"/>
      <c r="BA225" s="4"/>
      <c r="BB225" s="4"/>
      <c r="BC225" s="4"/>
      <c r="BD225" s="4"/>
      <c r="BE225" s="4"/>
      <c r="BF225" s="4"/>
      <c r="BG225" s="4"/>
      <c r="BH225" s="4"/>
      <c r="BI225" s="4"/>
      <c r="BJ225" s="4"/>
      <c r="BK225" s="4"/>
      <c r="BL225" s="4"/>
      <c r="BM225" s="4"/>
      <c r="BN225" s="4"/>
      <c r="BO225" s="4"/>
      <c r="BP225" s="4"/>
      <c r="BQ225" s="4"/>
      <c r="BR225" s="4"/>
      <c r="BS225" s="4"/>
      <c r="BT225" s="4"/>
      <c r="BU225" s="4"/>
      <c r="BV225" s="4"/>
      <c r="BW225" s="4"/>
      <c r="BX225" s="4"/>
      <c r="BY225" s="4"/>
      <c r="BZ225" s="4"/>
      <c r="CA225" s="4"/>
      <c r="CB225" s="4"/>
      <c r="CC225" s="4"/>
      <c r="CD225" s="4"/>
      <c r="CE225" s="4"/>
      <c r="CF225" s="4"/>
      <c r="CG225" s="4"/>
      <c r="CH225" s="4"/>
      <c r="CI225" s="4"/>
    </row>
    <row r="226" spans="1:87" ht="15.75" customHeight="1">
      <c r="A226" s="1"/>
      <c r="B226" s="88"/>
      <c r="C226" s="88"/>
      <c r="D226" s="88"/>
      <c r="E226" s="88"/>
      <c r="F226" s="88"/>
      <c r="G226" s="88"/>
      <c r="H226" s="88"/>
      <c r="I226" s="89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4"/>
      <c r="AN226" s="4"/>
      <c r="AO226" s="4"/>
      <c r="AP226" s="4"/>
      <c r="AQ226" s="4"/>
      <c r="AR226" s="4"/>
      <c r="AS226" s="4"/>
      <c r="AT226" s="4"/>
      <c r="AU226" s="4"/>
      <c r="AV226" s="4"/>
      <c r="AW226" s="4"/>
      <c r="AX226" s="4"/>
      <c r="AY226" s="4"/>
      <c r="AZ226" s="4"/>
      <c r="BA226" s="4"/>
      <c r="BB226" s="4"/>
      <c r="BC226" s="4"/>
      <c r="BD226" s="4"/>
      <c r="BE226" s="4"/>
      <c r="BF226" s="4"/>
      <c r="BG226" s="4"/>
      <c r="BH226" s="4"/>
      <c r="BI226" s="4"/>
      <c r="BJ226" s="4"/>
      <c r="BK226" s="4"/>
      <c r="BL226" s="4"/>
      <c r="BM226" s="4"/>
      <c r="BN226" s="4"/>
      <c r="BO226" s="4"/>
      <c r="BP226" s="4"/>
      <c r="BQ226" s="4"/>
      <c r="BR226" s="4"/>
      <c r="BS226" s="4"/>
      <c r="BT226" s="4"/>
      <c r="BU226" s="4"/>
      <c r="BV226" s="4"/>
      <c r="BW226" s="4"/>
      <c r="BX226" s="4"/>
      <c r="BY226" s="4"/>
      <c r="BZ226" s="4"/>
      <c r="CA226" s="4"/>
      <c r="CB226" s="4"/>
      <c r="CC226" s="4"/>
      <c r="CD226" s="4"/>
      <c r="CE226" s="4"/>
      <c r="CF226" s="4"/>
      <c r="CG226" s="4"/>
      <c r="CH226" s="4"/>
      <c r="CI226" s="4"/>
    </row>
    <row r="227" spans="1:87" ht="15.75" customHeight="1">
      <c r="A227" s="1"/>
      <c r="B227" s="88"/>
      <c r="C227" s="88"/>
      <c r="D227" s="88"/>
      <c r="E227" s="88"/>
      <c r="F227" s="88"/>
      <c r="G227" s="88"/>
      <c r="H227" s="88"/>
      <c r="I227" s="89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4"/>
      <c r="AN227" s="4"/>
      <c r="AO227" s="4"/>
      <c r="AP227" s="4"/>
      <c r="AQ227" s="4"/>
      <c r="AR227" s="4"/>
      <c r="AS227" s="4"/>
      <c r="AT227" s="4"/>
      <c r="AU227" s="4"/>
      <c r="AV227" s="4"/>
      <c r="AW227" s="4"/>
      <c r="AX227" s="4"/>
      <c r="AY227" s="4"/>
      <c r="AZ227" s="4"/>
      <c r="BA227" s="4"/>
      <c r="BB227" s="4"/>
      <c r="BC227" s="4"/>
      <c r="BD227" s="4"/>
      <c r="BE227" s="4"/>
      <c r="BF227" s="4"/>
      <c r="BG227" s="4"/>
      <c r="BH227" s="4"/>
      <c r="BI227" s="4"/>
      <c r="BJ227" s="4"/>
      <c r="BK227" s="4"/>
      <c r="BL227" s="4"/>
      <c r="BM227" s="4"/>
      <c r="BN227" s="4"/>
      <c r="BO227" s="4"/>
      <c r="BP227" s="4"/>
      <c r="BQ227" s="4"/>
      <c r="BR227" s="4"/>
      <c r="BS227" s="4"/>
      <c r="BT227" s="4"/>
      <c r="BU227" s="4"/>
      <c r="BV227" s="4"/>
      <c r="BW227" s="4"/>
      <c r="BX227" s="4"/>
      <c r="BY227" s="4"/>
      <c r="BZ227" s="4"/>
      <c r="CA227" s="4"/>
      <c r="CB227" s="4"/>
      <c r="CC227" s="4"/>
      <c r="CD227" s="4"/>
      <c r="CE227" s="4"/>
      <c r="CF227" s="4"/>
      <c r="CG227" s="4"/>
      <c r="CH227" s="4"/>
      <c r="CI227" s="4"/>
    </row>
    <row r="228" spans="1:87" ht="15.75" customHeight="1">
      <c r="A228" s="1"/>
      <c r="B228" s="88"/>
      <c r="C228" s="88"/>
      <c r="D228" s="88"/>
      <c r="E228" s="88"/>
      <c r="F228" s="88"/>
      <c r="G228" s="88"/>
      <c r="H228" s="88"/>
      <c r="I228" s="89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4"/>
      <c r="AN228" s="4"/>
      <c r="AO228" s="4"/>
      <c r="AP228" s="4"/>
      <c r="AQ228" s="4"/>
      <c r="AR228" s="4"/>
      <c r="AS228" s="4"/>
      <c r="AT228" s="4"/>
      <c r="AU228" s="4"/>
      <c r="AV228" s="4"/>
      <c r="AW228" s="4"/>
      <c r="AX228" s="4"/>
      <c r="AY228" s="4"/>
      <c r="AZ228" s="4"/>
      <c r="BA228" s="4"/>
      <c r="BB228" s="4"/>
      <c r="BC228" s="4"/>
      <c r="BD228" s="4"/>
      <c r="BE228" s="4"/>
      <c r="BF228" s="4"/>
      <c r="BG228" s="4"/>
      <c r="BH228" s="4"/>
      <c r="BI228" s="4"/>
      <c r="BJ228" s="4"/>
      <c r="BK228" s="4"/>
      <c r="BL228" s="4"/>
      <c r="BM228" s="4"/>
      <c r="BN228" s="4"/>
      <c r="BO228" s="4"/>
      <c r="BP228" s="4"/>
      <c r="BQ228" s="4"/>
      <c r="BR228" s="4"/>
      <c r="BS228" s="4"/>
      <c r="BT228" s="4"/>
      <c r="BU228" s="4"/>
      <c r="BV228" s="4"/>
      <c r="BW228" s="4"/>
      <c r="BX228" s="4"/>
      <c r="BY228" s="4"/>
      <c r="BZ228" s="4"/>
      <c r="CA228" s="4"/>
      <c r="CB228" s="4"/>
      <c r="CC228" s="4"/>
      <c r="CD228" s="4"/>
      <c r="CE228" s="4"/>
      <c r="CF228" s="4"/>
      <c r="CG228" s="4"/>
      <c r="CH228" s="4"/>
      <c r="CI228" s="4"/>
    </row>
    <row r="229" spans="1:87" ht="15.75" customHeight="1">
      <c r="A229" s="1"/>
      <c r="B229" s="88"/>
      <c r="C229" s="88"/>
      <c r="D229" s="88"/>
      <c r="E229" s="88"/>
      <c r="F229" s="88"/>
      <c r="G229" s="88"/>
      <c r="H229" s="88"/>
      <c r="I229" s="89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  <c r="AN229" s="4"/>
      <c r="AO229" s="4"/>
      <c r="AP229" s="4"/>
      <c r="AQ229" s="4"/>
      <c r="AR229" s="4"/>
      <c r="AS229" s="4"/>
      <c r="AT229" s="4"/>
      <c r="AU229" s="4"/>
      <c r="AV229" s="4"/>
      <c r="AW229" s="4"/>
      <c r="AX229" s="4"/>
      <c r="AY229" s="4"/>
      <c r="AZ229" s="4"/>
      <c r="BA229" s="4"/>
      <c r="BB229" s="4"/>
      <c r="BC229" s="4"/>
      <c r="BD229" s="4"/>
      <c r="BE229" s="4"/>
      <c r="BF229" s="4"/>
      <c r="BG229" s="4"/>
      <c r="BH229" s="4"/>
      <c r="BI229" s="4"/>
      <c r="BJ229" s="4"/>
      <c r="BK229" s="4"/>
      <c r="BL229" s="4"/>
      <c r="BM229" s="4"/>
      <c r="BN229" s="4"/>
      <c r="BO229" s="4"/>
      <c r="BP229" s="4"/>
      <c r="BQ229" s="4"/>
      <c r="BR229" s="4"/>
      <c r="BS229" s="4"/>
      <c r="BT229" s="4"/>
      <c r="BU229" s="4"/>
      <c r="BV229" s="4"/>
      <c r="BW229" s="4"/>
      <c r="BX229" s="4"/>
      <c r="BY229" s="4"/>
      <c r="BZ229" s="4"/>
      <c r="CA229" s="4"/>
      <c r="CB229" s="4"/>
      <c r="CC229" s="4"/>
      <c r="CD229" s="4"/>
      <c r="CE229" s="4"/>
      <c r="CF229" s="4"/>
      <c r="CG229" s="4"/>
      <c r="CH229" s="4"/>
      <c r="CI229" s="4"/>
    </row>
    <row r="230" spans="1:87" ht="15.75" customHeight="1">
      <c r="A230" s="1"/>
      <c r="B230" s="88"/>
      <c r="C230" s="88"/>
      <c r="D230" s="88"/>
      <c r="E230" s="88"/>
      <c r="F230" s="88"/>
      <c r="G230" s="88"/>
      <c r="H230" s="88"/>
      <c r="I230" s="89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  <c r="AN230" s="4"/>
      <c r="AO230" s="4"/>
      <c r="AP230" s="4"/>
      <c r="AQ230" s="4"/>
      <c r="AR230" s="4"/>
      <c r="AS230" s="4"/>
      <c r="AT230" s="4"/>
      <c r="AU230" s="4"/>
      <c r="AV230" s="4"/>
      <c r="AW230" s="4"/>
      <c r="AX230" s="4"/>
      <c r="AY230" s="4"/>
      <c r="AZ230" s="4"/>
      <c r="BA230" s="4"/>
      <c r="BB230" s="4"/>
      <c r="BC230" s="4"/>
      <c r="BD230" s="4"/>
      <c r="BE230" s="4"/>
      <c r="BF230" s="4"/>
      <c r="BG230" s="4"/>
      <c r="BH230" s="4"/>
      <c r="BI230" s="4"/>
      <c r="BJ230" s="4"/>
      <c r="BK230" s="4"/>
      <c r="BL230" s="4"/>
      <c r="BM230" s="4"/>
      <c r="BN230" s="4"/>
      <c r="BO230" s="4"/>
      <c r="BP230" s="4"/>
      <c r="BQ230" s="4"/>
      <c r="BR230" s="4"/>
      <c r="BS230" s="4"/>
      <c r="BT230" s="4"/>
      <c r="BU230" s="4"/>
      <c r="BV230" s="4"/>
      <c r="BW230" s="4"/>
      <c r="BX230" s="4"/>
      <c r="BY230" s="4"/>
      <c r="BZ230" s="4"/>
      <c r="CA230" s="4"/>
      <c r="CB230" s="4"/>
      <c r="CC230" s="4"/>
      <c r="CD230" s="4"/>
      <c r="CE230" s="4"/>
      <c r="CF230" s="4"/>
      <c r="CG230" s="4"/>
      <c r="CH230" s="4"/>
      <c r="CI230" s="4"/>
    </row>
    <row r="231" spans="1:87" ht="15.75" customHeight="1">
      <c r="A231" s="1"/>
      <c r="B231" s="88"/>
      <c r="C231" s="88"/>
      <c r="D231" s="88"/>
      <c r="E231" s="88"/>
      <c r="F231" s="88"/>
      <c r="G231" s="88"/>
      <c r="H231" s="88"/>
      <c r="I231" s="89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  <c r="AN231" s="4"/>
      <c r="AO231" s="4"/>
      <c r="AP231" s="4"/>
      <c r="AQ231" s="4"/>
      <c r="AR231" s="4"/>
      <c r="AS231" s="4"/>
      <c r="AT231" s="4"/>
      <c r="AU231" s="4"/>
      <c r="AV231" s="4"/>
      <c r="AW231" s="4"/>
      <c r="AX231" s="4"/>
      <c r="AY231" s="4"/>
      <c r="AZ231" s="4"/>
      <c r="BA231" s="4"/>
      <c r="BB231" s="4"/>
      <c r="BC231" s="4"/>
      <c r="BD231" s="4"/>
      <c r="BE231" s="4"/>
      <c r="BF231" s="4"/>
      <c r="BG231" s="4"/>
      <c r="BH231" s="4"/>
      <c r="BI231" s="4"/>
      <c r="BJ231" s="4"/>
      <c r="BK231" s="4"/>
      <c r="BL231" s="4"/>
      <c r="BM231" s="4"/>
      <c r="BN231" s="4"/>
      <c r="BO231" s="4"/>
      <c r="BP231" s="4"/>
      <c r="BQ231" s="4"/>
      <c r="BR231" s="4"/>
      <c r="BS231" s="4"/>
      <c r="BT231" s="4"/>
      <c r="BU231" s="4"/>
      <c r="BV231" s="4"/>
      <c r="BW231" s="4"/>
      <c r="BX231" s="4"/>
      <c r="BY231" s="4"/>
      <c r="BZ231" s="4"/>
      <c r="CA231" s="4"/>
      <c r="CB231" s="4"/>
      <c r="CC231" s="4"/>
      <c r="CD231" s="4"/>
      <c r="CE231" s="4"/>
      <c r="CF231" s="4"/>
      <c r="CG231" s="4"/>
      <c r="CH231" s="4"/>
      <c r="CI231" s="4"/>
    </row>
    <row r="232" spans="1:87" ht="15.75" customHeight="1">
      <c r="A232" s="1"/>
      <c r="B232" s="88"/>
      <c r="C232" s="88"/>
      <c r="D232" s="88"/>
      <c r="E232" s="88"/>
      <c r="F232" s="88"/>
      <c r="G232" s="88"/>
      <c r="H232" s="88"/>
      <c r="I232" s="89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4"/>
      <c r="AN232" s="4"/>
      <c r="AO232" s="4"/>
      <c r="AP232" s="4"/>
      <c r="AQ232" s="4"/>
      <c r="AR232" s="4"/>
      <c r="AS232" s="4"/>
      <c r="AT232" s="4"/>
      <c r="AU232" s="4"/>
      <c r="AV232" s="4"/>
      <c r="AW232" s="4"/>
      <c r="AX232" s="4"/>
      <c r="AY232" s="4"/>
      <c r="AZ232" s="4"/>
      <c r="BA232" s="4"/>
      <c r="BB232" s="4"/>
      <c r="BC232" s="4"/>
      <c r="BD232" s="4"/>
      <c r="BE232" s="4"/>
      <c r="BF232" s="4"/>
      <c r="BG232" s="4"/>
      <c r="BH232" s="4"/>
      <c r="BI232" s="4"/>
      <c r="BJ232" s="4"/>
      <c r="BK232" s="4"/>
      <c r="BL232" s="4"/>
      <c r="BM232" s="4"/>
      <c r="BN232" s="4"/>
      <c r="BO232" s="4"/>
      <c r="BP232" s="4"/>
      <c r="BQ232" s="4"/>
      <c r="BR232" s="4"/>
      <c r="BS232" s="4"/>
      <c r="BT232" s="4"/>
      <c r="BU232" s="4"/>
      <c r="BV232" s="4"/>
      <c r="BW232" s="4"/>
      <c r="BX232" s="4"/>
      <c r="BY232" s="4"/>
      <c r="BZ232" s="4"/>
      <c r="CA232" s="4"/>
      <c r="CB232" s="4"/>
      <c r="CC232" s="4"/>
      <c r="CD232" s="4"/>
      <c r="CE232" s="4"/>
      <c r="CF232" s="4"/>
      <c r="CG232" s="4"/>
      <c r="CH232" s="4"/>
      <c r="CI232" s="4"/>
    </row>
    <row r="233" spans="1:87" ht="15.75" customHeight="1">
      <c r="A233" s="1"/>
      <c r="B233" s="88"/>
      <c r="C233" s="88"/>
      <c r="D233" s="88"/>
      <c r="E233" s="88"/>
      <c r="F233" s="88"/>
      <c r="G233" s="88"/>
      <c r="H233" s="88"/>
      <c r="I233" s="89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  <c r="AN233" s="4"/>
      <c r="AO233" s="4"/>
      <c r="AP233" s="4"/>
      <c r="AQ233" s="4"/>
      <c r="AR233" s="4"/>
      <c r="AS233" s="4"/>
      <c r="AT233" s="4"/>
      <c r="AU233" s="4"/>
      <c r="AV233" s="4"/>
      <c r="AW233" s="4"/>
      <c r="AX233" s="4"/>
      <c r="AY233" s="4"/>
      <c r="AZ233" s="4"/>
      <c r="BA233" s="4"/>
      <c r="BB233" s="4"/>
      <c r="BC233" s="4"/>
      <c r="BD233" s="4"/>
      <c r="BE233" s="4"/>
      <c r="BF233" s="4"/>
      <c r="BG233" s="4"/>
      <c r="BH233" s="4"/>
      <c r="BI233" s="4"/>
      <c r="BJ233" s="4"/>
      <c r="BK233" s="4"/>
      <c r="BL233" s="4"/>
      <c r="BM233" s="4"/>
      <c r="BN233" s="4"/>
      <c r="BO233" s="4"/>
      <c r="BP233" s="4"/>
      <c r="BQ233" s="4"/>
      <c r="BR233" s="4"/>
      <c r="BS233" s="4"/>
      <c r="BT233" s="4"/>
      <c r="BU233" s="4"/>
      <c r="BV233" s="4"/>
      <c r="BW233" s="4"/>
      <c r="BX233" s="4"/>
      <c r="BY233" s="4"/>
      <c r="BZ233" s="4"/>
      <c r="CA233" s="4"/>
      <c r="CB233" s="4"/>
      <c r="CC233" s="4"/>
      <c r="CD233" s="4"/>
      <c r="CE233" s="4"/>
      <c r="CF233" s="4"/>
      <c r="CG233" s="4"/>
      <c r="CH233" s="4"/>
      <c r="CI233" s="4"/>
    </row>
    <row r="234" spans="1:87" ht="15.75" customHeight="1">
      <c r="A234" s="1"/>
      <c r="B234" s="88"/>
      <c r="C234" s="88"/>
      <c r="D234" s="88"/>
      <c r="E234" s="88"/>
      <c r="F234" s="88"/>
      <c r="G234" s="88"/>
      <c r="H234" s="88"/>
      <c r="I234" s="89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  <c r="AN234" s="4"/>
      <c r="AO234" s="4"/>
      <c r="AP234" s="4"/>
      <c r="AQ234" s="4"/>
      <c r="AR234" s="4"/>
      <c r="AS234" s="4"/>
      <c r="AT234" s="4"/>
      <c r="AU234" s="4"/>
      <c r="AV234" s="4"/>
      <c r="AW234" s="4"/>
      <c r="AX234" s="4"/>
      <c r="AY234" s="4"/>
      <c r="AZ234" s="4"/>
      <c r="BA234" s="4"/>
      <c r="BB234" s="4"/>
      <c r="BC234" s="4"/>
      <c r="BD234" s="4"/>
      <c r="BE234" s="4"/>
      <c r="BF234" s="4"/>
      <c r="BG234" s="4"/>
      <c r="BH234" s="4"/>
      <c r="BI234" s="4"/>
      <c r="BJ234" s="4"/>
      <c r="BK234" s="4"/>
      <c r="BL234" s="4"/>
      <c r="BM234" s="4"/>
      <c r="BN234" s="4"/>
      <c r="BO234" s="4"/>
      <c r="BP234" s="4"/>
      <c r="BQ234" s="4"/>
      <c r="BR234" s="4"/>
      <c r="BS234" s="4"/>
      <c r="BT234" s="4"/>
      <c r="BU234" s="4"/>
      <c r="BV234" s="4"/>
      <c r="BW234" s="4"/>
      <c r="BX234" s="4"/>
      <c r="BY234" s="4"/>
      <c r="BZ234" s="4"/>
      <c r="CA234" s="4"/>
      <c r="CB234" s="4"/>
      <c r="CC234" s="4"/>
      <c r="CD234" s="4"/>
      <c r="CE234" s="4"/>
      <c r="CF234" s="4"/>
      <c r="CG234" s="4"/>
      <c r="CH234" s="4"/>
      <c r="CI234" s="4"/>
    </row>
    <row r="235" spans="1:87" ht="15.75" customHeight="1">
      <c r="A235" s="1"/>
      <c r="B235" s="88"/>
      <c r="C235" s="88"/>
      <c r="D235" s="88"/>
      <c r="E235" s="88"/>
      <c r="F235" s="88"/>
      <c r="G235" s="88"/>
      <c r="H235" s="88"/>
      <c r="I235" s="89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4"/>
      <c r="AN235" s="4"/>
      <c r="AO235" s="4"/>
      <c r="AP235" s="4"/>
      <c r="AQ235" s="4"/>
      <c r="AR235" s="4"/>
      <c r="AS235" s="4"/>
      <c r="AT235" s="4"/>
      <c r="AU235" s="4"/>
      <c r="AV235" s="4"/>
      <c r="AW235" s="4"/>
      <c r="AX235" s="4"/>
      <c r="AY235" s="4"/>
      <c r="AZ235" s="4"/>
      <c r="BA235" s="4"/>
      <c r="BB235" s="4"/>
      <c r="BC235" s="4"/>
      <c r="BD235" s="4"/>
      <c r="BE235" s="4"/>
      <c r="BF235" s="4"/>
      <c r="BG235" s="4"/>
      <c r="BH235" s="4"/>
      <c r="BI235" s="4"/>
      <c r="BJ235" s="4"/>
      <c r="BK235" s="4"/>
      <c r="BL235" s="4"/>
      <c r="BM235" s="4"/>
      <c r="BN235" s="4"/>
      <c r="BO235" s="4"/>
      <c r="BP235" s="4"/>
      <c r="BQ235" s="4"/>
      <c r="BR235" s="4"/>
      <c r="BS235" s="4"/>
      <c r="BT235" s="4"/>
      <c r="BU235" s="4"/>
      <c r="BV235" s="4"/>
      <c r="BW235" s="4"/>
      <c r="BX235" s="4"/>
      <c r="BY235" s="4"/>
      <c r="BZ235" s="4"/>
      <c r="CA235" s="4"/>
      <c r="CB235" s="4"/>
      <c r="CC235" s="4"/>
      <c r="CD235" s="4"/>
      <c r="CE235" s="4"/>
      <c r="CF235" s="4"/>
      <c r="CG235" s="4"/>
      <c r="CH235" s="4"/>
      <c r="CI235" s="4"/>
    </row>
    <row r="236" spans="1:87" ht="15.75" customHeight="1">
      <c r="A236" s="1"/>
      <c r="B236" s="88"/>
      <c r="C236" s="88"/>
      <c r="D236" s="88"/>
      <c r="E236" s="88"/>
      <c r="F236" s="88"/>
      <c r="G236" s="88"/>
      <c r="H236" s="88"/>
      <c r="I236" s="89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  <c r="AM236" s="4"/>
      <c r="AN236" s="4"/>
      <c r="AO236" s="4"/>
      <c r="AP236" s="4"/>
      <c r="AQ236" s="4"/>
      <c r="AR236" s="4"/>
      <c r="AS236" s="4"/>
      <c r="AT236" s="4"/>
      <c r="AU236" s="4"/>
      <c r="AV236" s="4"/>
      <c r="AW236" s="4"/>
      <c r="AX236" s="4"/>
      <c r="AY236" s="4"/>
      <c r="AZ236" s="4"/>
      <c r="BA236" s="4"/>
      <c r="BB236" s="4"/>
      <c r="BC236" s="4"/>
      <c r="BD236" s="4"/>
      <c r="BE236" s="4"/>
      <c r="BF236" s="4"/>
      <c r="BG236" s="4"/>
      <c r="BH236" s="4"/>
      <c r="BI236" s="4"/>
      <c r="BJ236" s="4"/>
      <c r="BK236" s="4"/>
      <c r="BL236" s="4"/>
      <c r="BM236" s="4"/>
      <c r="BN236" s="4"/>
      <c r="BO236" s="4"/>
      <c r="BP236" s="4"/>
      <c r="BQ236" s="4"/>
      <c r="BR236" s="4"/>
      <c r="BS236" s="4"/>
      <c r="BT236" s="4"/>
      <c r="BU236" s="4"/>
      <c r="BV236" s="4"/>
      <c r="BW236" s="4"/>
      <c r="BX236" s="4"/>
      <c r="BY236" s="4"/>
      <c r="BZ236" s="4"/>
      <c r="CA236" s="4"/>
      <c r="CB236" s="4"/>
      <c r="CC236" s="4"/>
      <c r="CD236" s="4"/>
      <c r="CE236" s="4"/>
      <c r="CF236" s="4"/>
      <c r="CG236" s="4"/>
      <c r="CH236" s="4"/>
      <c r="CI236" s="4"/>
    </row>
    <row r="237" spans="1:87" ht="15.75" customHeight="1">
      <c r="A237" s="1"/>
      <c r="B237" s="88"/>
      <c r="C237" s="88"/>
      <c r="D237" s="88"/>
      <c r="E237" s="88"/>
      <c r="F237" s="88"/>
      <c r="G237" s="88"/>
      <c r="H237" s="88"/>
      <c r="I237" s="89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/>
      <c r="AM237" s="4"/>
      <c r="AN237" s="4"/>
      <c r="AO237" s="4"/>
      <c r="AP237" s="4"/>
      <c r="AQ237" s="4"/>
      <c r="AR237" s="4"/>
      <c r="AS237" s="4"/>
      <c r="AT237" s="4"/>
      <c r="AU237" s="4"/>
      <c r="AV237" s="4"/>
      <c r="AW237" s="4"/>
      <c r="AX237" s="4"/>
      <c r="AY237" s="4"/>
      <c r="AZ237" s="4"/>
      <c r="BA237" s="4"/>
      <c r="BB237" s="4"/>
      <c r="BC237" s="4"/>
      <c r="BD237" s="4"/>
      <c r="BE237" s="4"/>
      <c r="BF237" s="4"/>
      <c r="BG237" s="4"/>
      <c r="BH237" s="4"/>
      <c r="BI237" s="4"/>
      <c r="BJ237" s="4"/>
      <c r="BK237" s="4"/>
      <c r="BL237" s="4"/>
      <c r="BM237" s="4"/>
      <c r="BN237" s="4"/>
      <c r="BO237" s="4"/>
      <c r="BP237" s="4"/>
      <c r="BQ237" s="4"/>
      <c r="BR237" s="4"/>
      <c r="BS237" s="4"/>
      <c r="BT237" s="4"/>
      <c r="BU237" s="4"/>
      <c r="BV237" s="4"/>
      <c r="BW237" s="4"/>
      <c r="BX237" s="4"/>
      <c r="BY237" s="4"/>
      <c r="BZ237" s="4"/>
      <c r="CA237" s="4"/>
      <c r="CB237" s="4"/>
      <c r="CC237" s="4"/>
      <c r="CD237" s="4"/>
      <c r="CE237" s="4"/>
      <c r="CF237" s="4"/>
      <c r="CG237" s="4"/>
      <c r="CH237" s="4"/>
      <c r="CI237" s="4"/>
    </row>
    <row r="238" spans="1:87" ht="15.75" customHeight="1">
      <c r="A238" s="1"/>
      <c r="B238" s="88"/>
      <c r="C238" s="88"/>
      <c r="D238" s="88"/>
      <c r="E238" s="88"/>
      <c r="F238" s="88"/>
      <c r="G238" s="88"/>
      <c r="H238" s="88"/>
      <c r="I238" s="89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  <c r="AM238" s="4"/>
      <c r="AN238" s="4"/>
      <c r="AO238" s="4"/>
      <c r="AP238" s="4"/>
      <c r="AQ238" s="4"/>
      <c r="AR238" s="4"/>
      <c r="AS238" s="4"/>
      <c r="AT238" s="4"/>
      <c r="AU238" s="4"/>
      <c r="AV238" s="4"/>
      <c r="AW238" s="4"/>
      <c r="AX238" s="4"/>
      <c r="AY238" s="4"/>
      <c r="AZ238" s="4"/>
      <c r="BA238" s="4"/>
      <c r="BB238" s="4"/>
      <c r="BC238" s="4"/>
      <c r="BD238" s="4"/>
      <c r="BE238" s="4"/>
      <c r="BF238" s="4"/>
      <c r="BG238" s="4"/>
      <c r="BH238" s="4"/>
      <c r="BI238" s="4"/>
      <c r="BJ238" s="4"/>
      <c r="BK238" s="4"/>
      <c r="BL238" s="4"/>
      <c r="BM238" s="4"/>
      <c r="BN238" s="4"/>
      <c r="BO238" s="4"/>
      <c r="BP238" s="4"/>
      <c r="BQ238" s="4"/>
      <c r="BR238" s="4"/>
      <c r="BS238" s="4"/>
      <c r="BT238" s="4"/>
      <c r="BU238" s="4"/>
      <c r="BV238" s="4"/>
      <c r="BW238" s="4"/>
      <c r="BX238" s="4"/>
      <c r="BY238" s="4"/>
      <c r="BZ238" s="4"/>
      <c r="CA238" s="4"/>
      <c r="CB238" s="4"/>
      <c r="CC238" s="4"/>
      <c r="CD238" s="4"/>
      <c r="CE238" s="4"/>
      <c r="CF238" s="4"/>
      <c r="CG238" s="4"/>
      <c r="CH238" s="4"/>
      <c r="CI238" s="4"/>
    </row>
    <row r="239" spans="1:87" ht="15.75" customHeight="1">
      <c r="A239" s="1"/>
      <c r="B239" s="88"/>
      <c r="C239" s="88"/>
      <c r="D239" s="88"/>
      <c r="E239" s="88"/>
      <c r="F239" s="88"/>
      <c r="G239" s="88"/>
      <c r="H239" s="88"/>
      <c r="I239" s="89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/>
      <c r="AM239" s="4"/>
      <c r="AN239" s="4"/>
      <c r="AO239" s="4"/>
      <c r="AP239" s="4"/>
      <c r="AQ239" s="4"/>
      <c r="AR239" s="4"/>
      <c r="AS239" s="4"/>
      <c r="AT239" s="4"/>
      <c r="AU239" s="4"/>
      <c r="AV239" s="4"/>
      <c r="AW239" s="4"/>
      <c r="AX239" s="4"/>
      <c r="AY239" s="4"/>
      <c r="AZ239" s="4"/>
      <c r="BA239" s="4"/>
      <c r="BB239" s="4"/>
      <c r="BC239" s="4"/>
      <c r="BD239" s="4"/>
      <c r="BE239" s="4"/>
      <c r="BF239" s="4"/>
      <c r="BG239" s="4"/>
      <c r="BH239" s="4"/>
      <c r="BI239" s="4"/>
      <c r="BJ239" s="4"/>
      <c r="BK239" s="4"/>
      <c r="BL239" s="4"/>
      <c r="BM239" s="4"/>
      <c r="BN239" s="4"/>
      <c r="BO239" s="4"/>
      <c r="BP239" s="4"/>
      <c r="BQ239" s="4"/>
      <c r="BR239" s="4"/>
      <c r="BS239" s="4"/>
      <c r="BT239" s="4"/>
      <c r="BU239" s="4"/>
      <c r="BV239" s="4"/>
      <c r="BW239" s="4"/>
      <c r="BX239" s="4"/>
      <c r="BY239" s="4"/>
      <c r="BZ239" s="4"/>
      <c r="CA239" s="4"/>
      <c r="CB239" s="4"/>
      <c r="CC239" s="4"/>
      <c r="CD239" s="4"/>
      <c r="CE239" s="4"/>
      <c r="CF239" s="4"/>
      <c r="CG239" s="4"/>
      <c r="CH239" s="4"/>
      <c r="CI239" s="4"/>
    </row>
    <row r="240" spans="1:87" ht="15.75" customHeight="1">
      <c r="A240" s="1"/>
      <c r="B240" s="88"/>
      <c r="C240" s="88"/>
      <c r="D240" s="88"/>
      <c r="E240" s="88"/>
      <c r="F240" s="88"/>
      <c r="G240" s="88"/>
      <c r="H240" s="88"/>
      <c r="I240" s="89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4"/>
      <c r="AM240" s="4"/>
      <c r="AN240" s="4"/>
      <c r="AO240" s="4"/>
      <c r="AP240" s="4"/>
      <c r="AQ240" s="4"/>
      <c r="AR240" s="4"/>
      <c r="AS240" s="4"/>
      <c r="AT240" s="4"/>
      <c r="AU240" s="4"/>
      <c r="AV240" s="4"/>
      <c r="AW240" s="4"/>
      <c r="AX240" s="4"/>
      <c r="AY240" s="4"/>
      <c r="AZ240" s="4"/>
      <c r="BA240" s="4"/>
      <c r="BB240" s="4"/>
      <c r="BC240" s="4"/>
      <c r="BD240" s="4"/>
      <c r="BE240" s="4"/>
      <c r="BF240" s="4"/>
      <c r="BG240" s="4"/>
      <c r="BH240" s="4"/>
      <c r="BI240" s="4"/>
      <c r="BJ240" s="4"/>
      <c r="BK240" s="4"/>
      <c r="BL240" s="4"/>
      <c r="BM240" s="4"/>
      <c r="BN240" s="4"/>
      <c r="BO240" s="4"/>
      <c r="BP240" s="4"/>
      <c r="BQ240" s="4"/>
      <c r="BR240" s="4"/>
      <c r="BS240" s="4"/>
      <c r="BT240" s="4"/>
      <c r="BU240" s="4"/>
      <c r="BV240" s="4"/>
      <c r="BW240" s="4"/>
      <c r="BX240" s="4"/>
      <c r="BY240" s="4"/>
      <c r="BZ240" s="4"/>
      <c r="CA240" s="4"/>
      <c r="CB240" s="4"/>
      <c r="CC240" s="4"/>
      <c r="CD240" s="4"/>
      <c r="CE240" s="4"/>
      <c r="CF240" s="4"/>
      <c r="CG240" s="4"/>
      <c r="CH240" s="4"/>
      <c r="CI240" s="4"/>
    </row>
    <row r="241" spans="1:87" ht="15.75" customHeight="1">
      <c r="A241" s="1"/>
      <c r="B241" s="88"/>
      <c r="C241" s="88"/>
      <c r="D241" s="88"/>
      <c r="E241" s="88"/>
      <c r="F241" s="88"/>
      <c r="G241" s="88"/>
      <c r="H241" s="88"/>
      <c r="I241" s="89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  <c r="AM241" s="4"/>
      <c r="AN241" s="4"/>
      <c r="AO241" s="4"/>
      <c r="AP241" s="4"/>
      <c r="AQ241" s="4"/>
      <c r="AR241" s="4"/>
      <c r="AS241" s="4"/>
      <c r="AT241" s="4"/>
      <c r="AU241" s="4"/>
      <c r="AV241" s="4"/>
      <c r="AW241" s="4"/>
      <c r="AX241" s="4"/>
      <c r="AY241" s="4"/>
      <c r="AZ241" s="4"/>
      <c r="BA241" s="4"/>
      <c r="BB241" s="4"/>
      <c r="BC241" s="4"/>
      <c r="BD241" s="4"/>
      <c r="BE241" s="4"/>
      <c r="BF241" s="4"/>
      <c r="BG241" s="4"/>
      <c r="BH241" s="4"/>
      <c r="BI241" s="4"/>
      <c r="BJ241" s="4"/>
      <c r="BK241" s="4"/>
      <c r="BL241" s="4"/>
      <c r="BM241" s="4"/>
      <c r="BN241" s="4"/>
      <c r="BO241" s="4"/>
      <c r="BP241" s="4"/>
      <c r="BQ241" s="4"/>
      <c r="BR241" s="4"/>
      <c r="BS241" s="4"/>
      <c r="BT241" s="4"/>
      <c r="BU241" s="4"/>
      <c r="BV241" s="4"/>
      <c r="BW241" s="4"/>
      <c r="BX241" s="4"/>
      <c r="BY241" s="4"/>
      <c r="BZ241" s="4"/>
      <c r="CA241" s="4"/>
      <c r="CB241" s="4"/>
      <c r="CC241" s="4"/>
      <c r="CD241" s="4"/>
      <c r="CE241" s="4"/>
      <c r="CF241" s="4"/>
      <c r="CG241" s="4"/>
      <c r="CH241" s="4"/>
      <c r="CI241" s="4"/>
    </row>
    <row r="242" spans="1:87" ht="15.75" customHeight="1">
      <c r="A242" s="1"/>
      <c r="B242" s="88"/>
      <c r="C242" s="88"/>
      <c r="D242" s="88"/>
      <c r="E242" s="88"/>
      <c r="F242" s="88"/>
      <c r="G242" s="88"/>
      <c r="H242" s="88"/>
      <c r="I242" s="89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/>
      <c r="AM242" s="4"/>
      <c r="AN242" s="4"/>
      <c r="AO242" s="4"/>
      <c r="AP242" s="4"/>
      <c r="AQ242" s="4"/>
      <c r="AR242" s="4"/>
      <c r="AS242" s="4"/>
      <c r="AT242" s="4"/>
      <c r="AU242" s="4"/>
      <c r="AV242" s="4"/>
      <c r="AW242" s="4"/>
      <c r="AX242" s="4"/>
      <c r="AY242" s="4"/>
      <c r="AZ242" s="4"/>
      <c r="BA242" s="4"/>
      <c r="BB242" s="4"/>
      <c r="BC242" s="4"/>
      <c r="BD242" s="4"/>
      <c r="BE242" s="4"/>
      <c r="BF242" s="4"/>
      <c r="BG242" s="4"/>
      <c r="BH242" s="4"/>
      <c r="BI242" s="4"/>
      <c r="BJ242" s="4"/>
      <c r="BK242" s="4"/>
      <c r="BL242" s="4"/>
      <c r="BM242" s="4"/>
      <c r="BN242" s="4"/>
      <c r="BO242" s="4"/>
      <c r="BP242" s="4"/>
      <c r="BQ242" s="4"/>
      <c r="BR242" s="4"/>
      <c r="BS242" s="4"/>
      <c r="BT242" s="4"/>
      <c r="BU242" s="4"/>
      <c r="BV242" s="4"/>
      <c r="BW242" s="4"/>
      <c r="BX242" s="4"/>
      <c r="BY242" s="4"/>
      <c r="BZ242" s="4"/>
      <c r="CA242" s="4"/>
      <c r="CB242" s="4"/>
      <c r="CC242" s="4"/>
      <c r="CD242" s="4"/>
      <c r="CE242" s="4"/>
      <c r="CF242" s="4"/>
      <c r="CG242" s="4"/>
      <c r="CH242" s="4"/>
      <c r="CI242" s="4"/>
    </row>
    <row r="243" spans="1:87" ht="15.75" customHeight="1">
      <c r="A243" s="1"/>
      <c r="B243" s="88"/>
      <c r="C243" s="88"/>
      <c r="D243" s="88"/>
      <c r="E243" s="88"/>
      <c r="F243" s="88"/>
      <c r="G243" s="88"/>
      <c r="H243" s="88"/>
      <c r="I243" s="89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  <c r="AM243" s="4"/>
      <c r="AN243" s="4"/>
      <c r="AO243" s="4"/>
      <c r="AP243" s="4"/>
      <c r="AQ243" s="4"/>
      <c r="AR243" s="4"/>
      <c r="AS243" s="4"/>
      <c r="AT243" s="4"/>
      <c r="AU243" s="4"/>
      <c r="AV243" s="4"/>
      <c r="AW243" s="4"/>
      <c r="AX243" s="4"/>
      <c r="AY243" s="4"/>
      <c r="AZ243" s="4"/>
      <c r="BA243" s="4"/>
      <c r="BB243" s="4"/>
      <c r="BC243" s="4"/>
      <c r="BD243" s="4"/>
      <c r="BE243" s="4"/>
      <c r="BF243" s="4"/>
      <c r="BG243" s="4"/>
      <c r="BH243" s="4"/>
      <c r="BI243" s="4"/>
      <c r="BJ243" s="4"/>
      <c r="BK243" s="4"/>
      <c r="BL243" s="4"/>
      <c r="BM243" s="4"/>
      <c r="BN243" s="4"/>
      <c r="BO243" s="4"/>
      <c r="BP243" s="4"/>
      <c r="BQ243" s="4"/>
      <c r="BR243" s="4"/>
      <c r="BS243" s="4"/>
      <c r="BT243" s="4"/>
      <c r="BU243" s="4"/>
      <c r="BV243" s="4"/>
      <c r="BW243" s="4"/>
      <c r="BX243" s="4"/>
      <c r="BY243" s="4"/>
      <c r="BZ243" s="4"/>
      <c r="CA243" s="4"/>
      <c r="CB243" s="4"/>
      <c r="CC243" s="4"/>
      <c r="CD243" s="4"/>
      <c r="CE243" s="4"/>
      <c r="CF243" s="4"/>
      <c r="CG243" s="4"/>
      <c r="CH243" s="4"/>
      <c r="CI243" s="4"/>
    </row>
    <row r="244" spans="1:87" ht="15.75" customHeight="1">
      <c r="A244" s="1"/>
      <c r="B244" s="88"/>
      <c r="C244" s="88"/>
      <c r="D244" s="88"/>
      <c r="E244" s="88"/>
      <c r="F244" s="88"/>
      <c r="G244" s="88"/>
      <c r="H244" s="88"/>
      <c r="I244" s="89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/>
      <c r="AM244" s="4"/>
      <c r="AN244" s="4"/>
      <c r="AO244" s="4"/>
      <c r="AP244" s="4"/>
      <c r="AQ244" s="4"/>
      <c r="AR244" s="4"/>
      <c r="AS244" s="4"/>
      <c r="AT244" s="4"/>
      <c r="AU244" s="4"/>
      <c r="AV244" s="4"/>
      <c r="AW244" s="4"/>
      <c r="AX244" s="4"/>
      <c r="AY244" s="4"/>
      <c r="AZ244" s="4"/>
      <c r="BA244" s="4"/>
      <c r="BB244" s="4"/>
      <c r="BC244" s="4"/>
      <c r="BD244" s="4"/>
      <c r="BE244" s="4"/>
      <c r="BF244" s="4"/>
      <c r="BG244" s="4"/>
      <c r="BH244" s="4"/>
      <c r="BI244" s="4"/>
      <c r="BJ244" s="4"/>
      <c r="BK244" s="4"/>
      <c r="BL244" s="4"/>
      <c r="BM244" s="4"/>
      <c r="BN244" s="4"/>
      <c r="BO244" s="4"/>
      <c r="BP244" s="4"/>
      <c r="BQ244" s="4"/>
      <c r="BR244" s="4"/>
      <c r="BS244" s="4"/>
      <c r="BT244" s="4"/>
      <c r="BU244" s="4"/>
      <c r="BV244" s="4"/>
      <c r="BW244" s="4"/>
      <c r="BX244" s="4"/>
      <c r="BY244" s="4"/>
      <c r="BZ244" s="4"/>
      <c r="CA244" s="4"/>
      <c r="CB244" s="4"/>
      <c r="CC244" s="4"/>
      <c r="CD244" s="4"/>
      <c r="CE244" s="4"/>
      <c r="CF244" s="4"/>
      <c r="CG244" s="4"/>
      <c r="CH244" s="4"/>
      <c r="CI244" s="4"/>
    </row>
    <row r="245" spans="1:87" ht="15.75" customHeight="1">
      <c r="A245" s="1"/>
      <c r="B245" s="88"/>
      <c r="C245" s="88"/>
      <c r="D245" s="88"/>
      <c r="E245" s="88"/>
      <c r="F245" s="88"/>
      <c r="G245" s="88"/>
      <c r="H245" s="88"/>
      <c r="I245" s="89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  <c r="AI245" s="4"/>
      <c r="AJ245" s="4"/>
      <c r="AK245" s="4"/>
      <c r="AL245" s="4"/>
      <c r="AM245" s="4"/>
      <c r="AN245" s="4"/>
      <c r="AO245" s="4"/>
      <c r="AP245" s="4"/>
      <c r="AQ245" s="4"/>
      <c r="AR245" s="4"/>
      <c r="AS245" s="4"/>
      <c r="AT245" s="4"/>
      <c r="AU245" s="4"/>
      <c r="AV245" s="4"/>
      <c r="AW245" s="4"/>
      <c r="AX245" s="4"/>
      <c r="AY245" s="4"/>
      <c r="AZ245" s="4"/>
      <c r="BA245" s="4"/>
      <c r="BB245" s="4"/>
      <c r="BC245" s="4"/>
      <c r="BD245" s="4"/>
      <c r="BE245" s="4"/>
      <c r="BF245" s="4"/>
      <c r="BG245" s="4"/>
      <c r="BH245" s="4"/>
      <c r="BI245" s="4"/>
      <c r="BJ245" s="4"/>
      <c r="BK245" s="4"/>
      <c r="BL245" s="4"/>
      <c r="BM245" s="4"/>
      <c r="BN245" s="4"/>
      <c r="BO245" s="4"/>
      <c r="BP245" s="4"/>
      <c r="BQ245" s="4"/>
      <c r="BR245" s="4"/>
      <c r="BS245" s="4"/>
      <c r="BT245" s="4"/>
      <c r="BU245" s="4"/>
      <c r="BV245" s="4"/>
      <c r="BW245" s="4"/>
      <c r="BX245" s="4"/>
      <c r="BY245" s="4"/>
      <c r="BZ245" s="4"/>
      <c r="CA245" s="4"/>
      <c r="CB245" s="4"/>
      <c r="CC245" s="4"/>
      <c r="CD245" s="4"/>
      <c r="CE245" s="4"/>
      <c r="CF245" s="4"/>
      <c r="CG245" s="4"/>
      <c r="CH245" s="4"/>
      <c r="CI245" s="4"/>
    </row>
    <row r="246" spans="1:87" ht="15.75" customHeight="1">
      <c r="A246" s="1"/>
      <c r="B246" s="88"/>
      <c r="C246" s="88"/>
      <c r="D246" s="88"/>
      <c r="E246" s="88"/>
      <c r="F246" s="88"/>
      <c r="G246" s="88"/>
      <c r="H246" s="88"/>
      <c r="I246" s="89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/>
      <c r="AM246" s="4"/>
      <c r="AN246" s="4"/>
      <c r="AO246" s="4"/>
      <c r="AP246" s="4"/>
      <c r="AQ246" s="4"/>
      <c r="AR246" s="4"/>
      <c r="AS246" s="4"/>
      <c r="AT246" s="4"/>
      <c r="AU246" s="4"/>
      <c r="AV246" s="4"/>
      <c r="AW246" s="4"/>
      <c r="AX246" s="4"/>
      <c r="AY246" s="4"/>
      <c r="AZ246" s="4"/>
      <c r="BA246" s="4"/>
      <c r="BB246" s="4"/>
      <c r="BC246" s="4"/>
      <c r="BD246" s="4"/>
      <c r="BE246" s="4"/>
      <c r="BF246" s="4"/>
      <c r="BG246" s="4"/>
      <c r="BH246" s="4"/>
      <c r="BI246" s="4"/>
      <c r="BJ246" s="4"/>
      <c r="BK246" s="4"/>
      <c r="BL246" s="4"/>
      <c r="BM246" s="4"/>
      <c r="BN246" s="4"/>
      <c r="BO246" s="4"/>
      <c r="BP246" s="4"/>
      <c r="BQ246" s="4"/>
      <c r="BR246" s="4"/>
      <c r="BS246" s="4"/>
      <c r="BT246" s="4"/>
      <c r="BU246" s="4"/>
      <c r="BV246" s="4"/>
      <c r="BW246" s="4"/>
      <c r="BX246" s="4"/>
      <c r="BY246" s="4"/>
      <c r="BZ246" s="4"/>
      <c r="CA246" s="4"/>
      <c r="CB246" s="4"/>
      <c r="CC246" s="4"/>
      <c r="CD246" s="4"/>
      <c r="CE246" s="4"/>
      <c r="CF246" s="4"/>
      <c r="CG246" s="4"/>
      <c r="CH246" s="4"/>
      <c r="CI246" s="4"/>
    </row>
    <row r="247" spans="1:87" ht="15.75" customHeight="1">
      <c r="A247" s="1"/>
      <c r="B247" s="88"/>
      <c r="C247" s="88"/>
      <c r="D247" s="88"/>
      <c r="E247" s="88"/>
      <c r="F247" s="88"/>
      <c r="G247" s="88"/>
      <c r="H247" s="88"/>
      <c r="I247" s="89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4"/>
      <c r="AM247" s="4"/>
      <c r="AN247" s="4"/>
      <c r="AO247" s="4"/>
      <c r="AP247" s="4"/>
      <c r="AQ247" s="4"/>
      <c r="AR247" s="4"/>
      <c r="AS247" s="4"/>
      <c r="AT247" s="4"/>
      <c r="AU247" s="4"/>
      <c r="AV247" s="4"/>
      <c r="AW247" s="4"/>
      <c r="AX247" s="4"/>
      <c r="AY247" s="4"/>
      <c r="AZ247" s="4"/>
      <c r="BA247" s="4"/>
      <c r="BB247" s="4"/>
      <c r="BC247" s="4"/>
      <c r="BD247" s="4"/>
      <c r="BE247" s="4"/>
      <c r="BF247" s="4"/>
      <c r="BG247" s="4"/>
      <c r="BH247" s="4"/>
      <c r="BI247" s="4"/>
      <c r="BJ247" s="4"/>
      <c r="BK247" s="4"/>
      <c r="BL247" s="4"/>
      <c r="BM247" s="4"/>
      <c r="BN247" s="4"/>
      <c r="BO247" s="4"/>
      <c r="BP247" s="4"/>
      <c r="BQ247" s="4"/>
      <c r="BR247" s="4"/>
      <c r="BS247" s="4"/>
      <c r="BT247" s="4"/>
      <c r="BU247" s="4"/>
      <c r="BV247" s="4"/>
      <c r="BW247" s="4"/>
      <c r="BX247" s="4"/>
      <c r="BY247" s="4"/>
      <c r="BZ247" s="4"/>
      <c r="CA247" s="4"/>
      <c r="CB247" s="4"/>
      <c r="CC247" s="4"/>
      <c r="CD247" s="4"/>
      <c r="CE247" s="4"/>
      <c r="CF247" s="4"/>
      <c r="CG247" s="4"/>
      <c r="CH247" s="4"/>
      <c r="CI247" s="4"/>
    </row>
    <row r="248" spans="1:87" ht="15.75" customHeight="1">
      <c r="A248" s="1"/>
      <c r="B248" s="88"/>
      <c r="C248" s="88"/>
      <c r="D248" s="88"/>
      <c r="E248" s="88"/>
      <c r="F248" s="88"/>
      <c r="G248" s="88"/>
      <c r="H248" s="88"/>
      <c r="I248" s="89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/>
      <c r="AM248" s="4"/>
      <c r="AN248" s="4"/>
      <c r="AO248" s="4"/>
      <c r="AP248" s="4"/>
      <c r="AQ248" s="4"/>
      <c r="AR248" s="4"/>
      <c r="AS248" s="4"/>
      <c r="AT248" s="4"/>
      <c r="AU248" s="4"/>
      <c r="AV248" s="4"/>
      <c r="AW248" s="4"/>
      <c r="AX248" s="4"/>
      <c r="AY248" s="4"/>
      <c r="AZ248" s="4"/>
      <c r="BA248" s="4"/>
      <c r="BB248" s="4"/>
      <c r="BC248" s="4"/>
      <c r="BD248" s="4"/>
      <c r="BE248" s="4"/>
      <c r="BF248" s="4"/>
      <c r="BG248" s="4"/>
      <c r="BH248" s="4"/>
      <c r="BI248" s="4"/>
      <c r="BJ248" s="4"/>
      <c r="BK248" s="4"/>
      <c r="BL248" s="4"/>
      <c r="BM248" s="4"/>
      <c r="BN248" s="4"/>
      <c r="BO248" s="4"/>
      <c r="BP248" s="4"/>
      <c r="BQ248" s="4"/>
      <c r="BR248" s="4"/>
      <c r="BS248" s="4"/>
      <c r="BT248" s="4"/>
      <c r="BU248" s="4"/>
      <c r="BV248" s="4"/>
      <c r="BW248" s="4"/>
      <c r="BX248" s="4"/>
      <c r="BY248" s="4"/>
      <c r="BZ248" s="4"/>
      <c r="CA248" s="4"/>
      <c r="CB248" s="4"/>
      <c r="CC248" s="4"/>
      <c r="CD248" s="4"/>
      <c r="CE248" s="4"/>
      <c r="CF248" s="4"/>
      <c r="CG248" s="4"/>
      <c r="CH248" s="4"/>
      <c r="CI248" s="4"/>
    </row>
    <row r="249" spans="1:87" ht="15.75" customHeight="1">
      <c r="A249" s="1"/>
      <c r="B249" s="88"/>
      <c r="C249" s="88"/>
      <c r="D249" s="88"/>
      <c r="E249" s="88"/>
      <c r="F249" s="88"/>
      <c r="G249" s="88"/>
      <c r="H249" s="88"/>
      <c r="I249" s="89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4"/>
      <c r="AI249" s="4"/>
      <c r="AJ249" s="4"/>
      <c r="AK249" s="4"/>
      <c r="AL249" s="4"/>
      <c r="AM249" s="4"/>
      <c r="AN249" s="4"/>
      <c r="AO249" s="4"/>
      <c r="AP249" s="4"/>
      <c r="AQ249" s="4"/>
      <c r="AR249" s="4"/>
      <c r="AS249" s="4"/>
      <c r="AT249" s="4"/>
      <c r="AU249" s="4"/>
      <c r="AV249" s="4"/>
      <c r="AW249" s="4"/>
      <c r="AX249" s="4"/>
      <c r="AY249" s="4"/>
      <c r="AZ249" s="4"/>
      <c r="BA249" s="4"/>
      <c r="BB249" s="4"/>
      <c r="BC249" s="4"/>
      <c r="BD249" s="4"/>
      <c r="BE249" s="4"/>
      <c r="BF249" s="4"/>
      <c r="BG249" s="4"/>
      <c r="BH249" s="4"/>
      <c r="BI249" s="4"/>
      <c r="BJ249" s="4"/>
      <c r="BK249" s="4"/>
      <c r="BL249" s="4"/>
      <c r="BM249" s="4"/>
      <c r="BN249" s="4"/>
      <c r="BO249" s="4"/>
      <c r="BP249" s="4"/>
      <c r="BQ249" s="4"/>
      <c r="BR249" s="4"/>
      <c r="BS249" s="4"/>
      <c r="BT249" s="4"/>
      <c r="BU249" s="4"/>
      <c r="BV249" s="4"/>
      <c r="BW249" s="4"/>
      <c r="BX249" s="4"/>
      <c r="BY249" s="4"/>
      <c r="BZ249" s="4"/>
      <c r="CA249" s="4"/>
      <c r="CB249" s="4"/>
      <c r="CC249" s="4"/>
      <c r="CD249" s="4"/>
      <c r="CE249" s="4"/>
      <c r="CF249" s="4"/>
      <c r="CG249" s="4"/>
      <c r="CH249" s="4"/>
      <c r="CI249" s="4"/>
    </row>
    <row r="250" spans="1:87" ht="15.75" customHeight="1">
      <c r="A250" s="1"/>
      <c r="B250" s="88"/>
      <c r="C250" s="88"/>
      <c r="D250" s="88"/>
      <c r="E250" s="88"/>
      <c r="F250" s="88"/>
      <c r="G250" s="88"/>
      <c r="H250" s="88"/>
      <c r="I250" s="89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4"/>
      <c r="AI250" s="4"/>
      <c r="AJ250" s="4"/>
      <c r="AK250" s="4"/>
      <c r="AL250" s="4"/>
      <c r="AM250" s="4"/>
      <c r="AN250" s="4"/>
      <c r="AO250" s="4"/>
      <c r="AP250" s="4"/>
      <c r="AQ250" s="4"/>
      <c r="AR250" s="4"/>
      <c r="AS250" s="4"/>
      <c r="AT250" s="4"/>
      <c r="AU250" s="4"/>
      <c r="AV250" s="4"/>
      <c r="AW250" s="4"/>
      <c r="AX250" s="4"/>
      <c r="AY250" s="4"/>
      <c r="AZ250" s="4"/>
      <c r="BA250" s="4"/>
      <c r="BB250" s="4"/>
      <c r="BC250" s="4"/>
      <c r="BD250" s="4"/>
      <c r="BE250" s="4"/>
      <c r="BF250" s="4"/>
      <c r="BG250" s="4"/>
      <c r="BH250" s="4"/>
      <c r="BI250" s="4"/>
      <c r="BJ250" s="4"/>
      <c r="BK250" s="4"/>
      <c r="BL250" s="4"/>
      <c r="BM250" s="4"/>
      <c r="BN250" s="4"/>
      <c r="BO250" s="4"/>
      <c r="BP250" s="4"/>
      <c r="BQ250" s="4"/>
      <c r="BR250" s="4"/>
      <c r="BS250" s="4"/>
      <c r="BT250" s="4"/>
      <c r="BU250" s="4"/>
      <c r="BV250" s="4"/>
      <c r="BW250" s="4"/>
      <c r="BX250" s="4"/>
      <c r="BY250" s="4"/>
      <c r="BZ250" s="4"/>
      <c r="CA250" s="4"/>
      <c r="CB250" s="4"/>
      <c r="CC250" s="4"/>
      <c r="CD250" s="4"/>
      <c r="CE250" s="4"/>
      <c r="CF250" s="4"/>
      <c r="CG250" s="4"/>
      <c r="CH250" s="4"/>
      <c r="CI250" s="4"/>
    </row>
    <row r="251" spans="1:87" ht="15.75" customHeight="1">
      <c r="A251" s="1"/>
      <c r="B251" s="88"/>
      <c r="C251" s="88"/>
      <c r="D251" s="88"/>
      <c r="E251" s="88"/>
      <c r="F251" s="88"/>
      <c r="G251" s="88"/>
      <c r="H251" s="88"/>
      <c r="I251" s="89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4"/>
      <c r="AI251" s="4"/>
      <c r="AJ251" s="4"/>
      <c r="AK251" s="4"/>
      <c r="AL251" s="4"/>
      <c r="AM251" s="4"/>
      <c r="AN251" s="4"/>
      <c r="AO251" s="4"/>
      <c r="AP251" s="4"/>
      <c r="AQ251" s="4"/>
      <c r="AR251" s="4"/>
      <c r="AS251" s="4"/>
      <c r="AT251" s="4"/>
      <c r="AU251" s="4"/>
      <c r="AV251" s="4"/>
      <c r="AW251" s="4"/>
      <c r="AX251" s="4"/>
      <c r="AY251" s="4"/>
      <c r="AZ251" s="4"/>
      <c r="BA251" s="4"/>
      <c r="BB251" s="4"/>
      <c r="BC251" s="4"/>
      <c r="BD251" s="4"/>
      <c r="BE251" s="4"/>
      <c r="BF251" s="4"/>
      <c r="BG251" s="4"/>
      <c r="BH251" s="4"/>
      <c r="BI251" s="4"/>
      <c r="BJ251" s="4"/>
      <c r="BK251" s="4"/>
      <c r="BL251" s="4"/>
      <c r="BM251" s="4"/>
      <c r="BN251" s="4"/>
      <c r="BO251" s="4"/>
      <c r="BP251" s="4"/>
      <c r="BQ251" s="4"/>
      <c r="BR251" s="4"/>
      <c r="BS251" s="4"/>
      <c r="BT251" s="4"/>
      <c r="BU251" s="4"/>
      <c r="BV251" s="4"/>
      <c r="BW251" s="4"/>
      <c r="BX251" s="4"/>
      <c r="BY251" s="4"/>
      <c r="BZ251" s="4"/>
      <c r="CA251" s="4"/>
      <c r="CB251" s="4"/>
      <c r="CC251" s="4"/>
      <c r="CD251" s="4"/>
      <c r="CE251" s="4"/>
      <c r="CF251" s="4"/>
      <c r="CG251" s="4"/>
      <c r="CH251" s="4"/>
      <c r="CI251" s="4"/>
    </row>
    <row r="252" spans="1:87" ht="15.75" customHeight="1">
      <c r="A252" s="1"/>
      <c r="B252" s="88"/>
      <c r="C252" s="88"/>
      <c r="D252" s="88"/>
      <c r="E252" s="88"/>
      <c r="F252" s="88"/>
      <c r="G252" s="88"/>
      <c r="H252" s="88"/>
      <c r="I252" s="89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4"/>
      <c r="AI252" s="4"/>
      <c r="AJ252" s="4"/>
      <c r="AK252" s="4"/>
      <c r="AL252" s="4"/>
      <c r="AM252" s="4"/>
      <c r="AN252" s="4"/>
      <c r="AO252" s="4"/>
      <c r="AP252" s="4"/>
      <c r="AQ252" s="4"/>
      <c r="AR252" s="4"/>
      <c r="AS252" s="4"/>
      <c r="AT252" s="4"/>
      <c r="AU252" s="4"/>
      <c r="AV252" s="4"/>
      <c r="AW252" s="4"/>
      <c r="AX252" s="4"/>
      <c r="AY252" s="4"/>
      <c r="AZ252" s="4"/>
      <c r="BA252" s="4"/>
      <c r="BB252" s="4"/>
      <c r="BC252" s="4"/>
      <c r="BD252" s="4"/>
      <c r="BE252" s="4"/>
      <c r="BF252" s="4"/>
      <c r="BG252" s="4"/>
      <c r="BH252" s="4"/>
      <c r="BI252" s="4"/>
      <c r="BJ252" s="4"/>
      <c r="BK252" s="4"/>
      <c r="BL252" s="4"/>
      <c r="BM252" s="4"/>
      <c r="BN252" s="4"/>
      <c r="BO252" s="4"/>
      <c r="BP252" s="4"/>
      <c r="BQ252" s="4"/>
      <c r="BR252" s="4"/>
      <c r="BS252" s="4"/>
      <c r="BT252" s="4"/>
      <c r="BU252" s="4"/>
      <c r="BV252" s="4"/>
      <c r="BW252" s="4"/>
      <c r="BX252" s="4"/>
      <c r="BY252" s="4"/>
      <c r="BZ252" s="4"/>
      <c r="CA252" s="4"/>
      <c r="CB252" s="4"/>
      <c r="CC252" s="4"/>
      <c r="CD252" s="4"/>
      <c r="CE252" s="4"/>
      <c r="CF252" s="4"/>
      <c r="CG252" s="4"/>
      <c r="CH252" s="4"/>
      <c r="CI252" s="4"/>
    </row>
    <row r="253" spans="1:87" ht="15.75" customHeight="1">
      <c r="A253" s="1"/>
      <c r="B253" s="88"/>
      <c r="C253" s="88"/>
      <c r="D253" s="88"/>
      <c r="E253" s="88"/>
      <c r="F253" s="88"/>
      <c r="G253" s="88"/>
      <c r="H253" s="88"/>
      <c r="I253" s="89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4"/>
      <c r="AI253" s="4"/>
      <c r="AJ253" s="4"/>
      <c r="AK253" s="4"/>
      <c r="AL253" s="4"/>
      <c r="AM253" s="4"/>
      <c r="AN253" s="4"/>
      <c r="AO253" s="4"/>
      <c r="AP253" s="4"/>
      <c r="AQ253" s="4"/>
      <c r="AR253" s="4"/>
      <c r="AS253" s="4"/>
      <c r="AT253" s="4"/>
      <c r="AU253" s="4"/>
      <c r="AV253" s="4"/>
      <c r="AW253" s="4"/>
      <c r="AX253" s="4"/>
      <c r="AY253" s="4"/>
      <c r="AZ253" s="4"/>
      <c r="BA253" s="4"/>
      <c r="BB253" s="4"/>
      <c r="BC253" s="4"/>
      <c r="BD253" s="4"/>
      <c r="BE253" s="4"/>
      <c r="BF253" s="4"/>
      <c r="BG253" s="4"/>
      <c r="BH253" s="4"/>
      <c r="BI253" s="4"/>
      <c r="BJ253" s="4"/>
      <c r="BK253" s="4"/>
      <c r="BL253" s="4"/>
      <c r="BM253" s="4"/>
      <c r="BN253" s="4"/>
      <c r="BO253" s="4"/>
      <c r="BP253" s="4"/>
      <c r="BQ253" s="4"/>
      <c r="BR253" s="4"/>
      <c r="BS253" s="4"/>
      <c r="BT253" s="4"/>
      <c r="BU253" s="4"/>
      <c r="BV253" s="4"/>
      <c r="BW253" s="4"/>
      <c r="BX253" s="4"/>
      <c r="BY253" s="4"/>
      <c r="BZ253" s="4"/>
      <c r="CA253" s="4"/>
      <c r="CB253" s="4"/>
      <c r="CC253" s="4"/>
      <c r="CD253" s="4"/>
      <c r="CE253" s="4"/>
      <c r="CF253" s="4"/>
      <c r="CG253" s="4"/>
      <c r="CH253" s="4"/>
      <c r="CI253" s="4"/>
    </row>
    <row r="254" spans="1:87" ht="15.75" customHeight="1">
      <c r="A254" s="1"/>
      <c r="B254" s="88"/>
      <c r="C254" s="88"/>
      <c r="D254" s="88"/>
      <c r="E254" s="88"/>
      <c r="F254" s="88"/>
      <c r="G254" s="88"/>
      <c r="H254" s="88"/>
      <c r="I254" s="89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H254" s="4"/>
      <c r="AI254" s="4"/>
      <c r="AJ254" s="4"/>
      <c r="AK254" s="4"/>
      <c r="AL254" s="4"/>
      <c r="AM254" s="4"/>
      <c r="AN254" s="4"/>
      <c r="AO254" s="4"/>
      <c r="AP254" s="4"/>
      <c r="AQ254" s="4"/>
      <c r="AR254" s="4"/>
      <c r="AS254" s="4"/>
      <c r="AT254" s="4"/>
      <c r="AU254" s="4"/>
      <c r="AV254" s="4"/>
      <c r="AW254" s="4"/>
      <c r="AX254" s="4"/>
      <c r="AY254" s="4"/>
      <c r="AZ254" s="4"/>
      <c r="BA254" s="4"/>
      <c r="BB254" s="4"/>
      <c r="BC254" s="4"/>
      <c r="BD254" s="4"/>
      <c r="BE254" s="4"/>
      <c r="BF254" s="4"/>
      <c r="BG254" s="4"/>
      <c r="BH254" s="4"/>
      <c r="BI254" s="4"/>
      <c r="BJ254" s="4"/>
      <c r="BK254" s="4"/>
      <c r="BL254" s="4"/>
      <c r="BM254" s="4"/>
      <c r="BN254" s="4"/>
      <c r="BO254" s="4"/>
      <c r="BP254" s="4"/>
      <c r="BQ254" s="4"/>
      <c r="BR254" s="4"/>
      <c r="BS254" s="4"/>
      <c r="BT254" s="4"/>
      <c r="BU254" s="4"/>
      <c r="BV254" s="4"/>
      <c r="BW254" s="4"/>
      <c r="BX254" s="4"/>
      <c r="BY254" s="4"/>
      <c r="BZ254" s="4"/>
      <c r="CA254" s="4"/>
      <c r="CB254" s="4"/>
      <c r="CC254" s="4"/>
      <c r="CD254" s="4"/>
      <c r="CE254" s="4"/>
      <c r="CF254" s="4"/>
      <c r="CG254" s="4"/>
      <c r="CH254" s="4"/>
      <c r="CI254" s="4"/>
    </row>
    <row r="255" spans="1:87" ht="15.75" customHeight="1">
      <c r="A255" s="1"/>
      <c r="B255" s="88"/>
      <c r="C255" s="88"/>
      <c r="D255" s="88"/>
      <c r="E255" s="88"/>
      <c r="F255" s="88"/>
      <c r="G255" s="88"/>
      <c r="H255" s="88"/>
      <c r="I255" s="89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  <c r="AH255" s="4"/>
      <c r="AI255" s="4"/>
      <c r="AJ255" s="4"/>
      <c r="AK255" s="4"/>
      <c r="AL255" s="4"/>
      <c r="AM255" s="4"/>
      <c r="AN255" s="4"/>
      <c r="AO255" s="4"/>
      <c r="AP255" s="4"/>
      <c r="AQ255" s="4"/>
      <c r="AR255" s="4"/>
      <c r="AS255" s="4"/>
      <c r="AT255" s="4"/>
      <c r="AU255" s="4"/>
      <c r="AV255" s="4"/>
      <c r="AW255" s="4"/>
      <c r="AX255" s="4"/>
      <c r="AY255" s="4"/>
      <c r="AZ255" s="4"/>
      <c r="BA255" s="4"/>
      <c r="BB255" s="4"/>
      <c r="BC255" s="4"/>
      <c r="BD255" s="4"/>
      <c r="BE255" s="4"/>
      <c r="BF255" s="4"/>
      <c r="BG255" s="4"/>
      <c r="BH255" s="4"/>
      <c r="BI255" s="4"/>
      <c r="BJ255" s="4"/>
      <c r="BK255" s="4"/>
      <c r="BL255" s="4"/>
      <c r="BM255" s="4"/>
      <c r="BN255" s="4"/>
      <c r="BO255" s="4"/>
      <c r="BP255" s="4"/>
      <c r="BQ255" s="4"/>
      <c r="BR255" s="4"/>
      <c r="BS255" s="4"/>
      <c r="BT255" s="4"/>
      <c r="BU255" s="4"/>
      <c r="BV255" s="4"/>
      <c r="BW255" s="4"/>
      <c r="BX255" s="4"/>
      <c r="BY255" s="4"/>
      <c r="BZ255" s="4"/>
      <c r="CA255" s="4"/>
      <c r="CB255" s="4"/>
      <c r="CC255" s="4"/>
      <c r="CD255" s="4"/>
      <c r="CE255" s="4"/>
      <c r="CF255" s="4"/>
      <c r="CG255" s="4"/>
      <c r="CH255" s="4"/>
      <c r="CI255" s="4"/>
    </row>
    <row r="256" spans="1:87" ht="15.75" customHeight="1">
      <c r="A256" s="1"/>
      <c r="B256" s="88"/>
      <c r="C256" s="88"/>
      <c r="D256" s="88"/>
      <c r="E256" s="88"/>
      <c r="F256" s="88"/>
      <c r="G256" s="88"/>
      <c r="H256" s="88"/>
      <c r="I256" s="89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4"/>
      <c r="AI256" s="4"/>
      <c r="AJ256" s="4"/>
      <c r="AK256" s="4"/>
      <c r="AL256" s="4"/>
      <c r="AM256" s="4"/>
      <c r="AN256" s="4"/>
      <c r="AO256" s="4"/>
      <c r="AP256" s="4"/>
      <c r="AQ256" s="4"/>
      <c r="AR256" s="4"/>
      <c r="AS256" s="4"/>
      <c r="AT256" s="4"/>
      <c r="AU256" s="4"/>
      <c r="AV256" s="4"/>
      <c r="AW256" s="4"/>
      <c r="AX256" s="4"/>
      <c r="AY256" s="4"/>
      <c r="AZ256" s="4"/>
      <c r="BA256" s="4"/>
      <c r="BB256" s="4"/>
      <c r="BC256" s="4"/>
      <c r="BD256" s="4"/>
      <c r="BE256" s="4"/>
      <c r="BF256" s="4"/>
      <c r="BG256" s="4"/>
      <c r="BH256" s="4"/>
      <c r="BI256" s="4"/>
      <c r="BJ256" s="4"/>
      <c r="BK256" s="4"/>
      <c r="BL256" s="4"/>
      <c r="BM256" s="4"/>
      <c r="BN256" s="4"/>
      <c r="BO256" s="4"/>
      <c r="BP256" s="4"/>
      <c r="BQ256" s="4"/>
      <c r="BR256" s="4"/>
      <c r="BS256" s="4"/>
      <c r="BT256" s="4"/>
      <c r="BU256" s="4"/>
      <c r="BV256" s="4"/>
      <c r="BW256" s="4"/>
      <c r="BX256" s="4"/>
      <c r="BY256" s="4"/>
      <c r="BZ256" s="4"/>
      <c r="CA256" s="4"/>
      <c r="CB256" s="4"/>
      <c r="CC256" s="4"/>
      <c r="CD256" s="4"/>
      <c r="CE256" s="4"/>
      <c r="CF256" s="4"/>
      <c r="CG256" s="4"/>
      <c r="CH256" s="4"/>
      <c r="CI256" s="4"/>
    </row>
    <row r="257" spans="1:87" ht="15.75" customHeight="1">
      <c r="A257" s="1"/>
      <c r="B257" s="88"/>
      <c r="C257" s="88"/>
      <c r="D257" s="88"/>
      <c r="E257" s="88"/>
      <c r="F257" s="88"/>
      <c r="G257" s="88"/>
      <c r="H257" s="88"/>
      <c r="I257" s="89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  <c r="AH257" s="4"/>
      <c r="AI257" s="4"/>
      <c r="AJ257" s="4"/>
      <c r="AK257" s="4"/>
      <c r="AL257" s="4"/>
      <c r="AM257" s="4"/>
      <c r="AN257" s="4"/>
      <c r="AO257" s="4"/>
      <c r="AP257" s="4"/>
      <c r="AQ257" s="4"/>
      <c r="AR257" s="4"/>
      <c r="AS257" s="4"/>
      <c r="AT257" s="4"/>
      <c r="AU257" s="4"/>
      <c r="AV257" s="4"/>
      <c r="AW257" s="4"/>
      <c r="AX257" s="4"/>
      <c r="AY257" s="4"/>
      <c r="AZ257" s="4"/>
      <c r="BA257" s="4"/>
      <c r="BB257" s="4"/>
      <c r="BC257" s="4"/>
      <c r="BD257" s="4"/>
      <c r="BE257" s="4"/>
      <c r="BF257" s="4"/>
      <c r="BG257" s="4"/>
      <c r="BH257" s="4"/>
      <c r="BI257" s="4"/>
      <c r="BJ257" s="4"/>
      <c r="BK257" s="4"/>
      <c r="BL257" s="4"/>
      <c r="BM257" s="4"/>
      <c r="BN257" s="4"/>
      <c r="BO257" s="4"/>
      <c r="BP257" s="4"/>
      <c r="BQ257" s="4"/>
      <c r="BR257" s="4"/>
      <c r="BS257" s="4"/>
      <c r="BT257" s="4"/>
      <c r="BU257" s="4"/>
      <c r="BV257" s="4"/>
      <c r="BW257" s="4"/>
      <c r="BX257" s="4"/>
      <c r="BY257" s="4"/>
      <c r="BZ257" s="4"/>
      <c r="CA257" s="4"/>
      <c r="CB257" s="4"/>
      <c r="CC257" s="4"/>
      <c r="CD257" s="4"/>
      <c r="CE257" s="4"/>
      <c r="CF257" s="4"/>
      <c r="CG257" s="4"/>
      <c r="CH257" s="4"/>
      <c r="CI257" s="4"/>
    </row>
    <row r="258" spans="1:87" ht="15.75" customHeight="1">
      <c r="A258" s="1"/>
      <c r="B258" s="88"/>
      <c r="C258" s="88"/>
      <c r="D258" s="88"/>
      <c r="E258" s="88"/>
      <c r="F258" s="88"/>
      <c r="G258" s="88"/>
      <c r="H258" s="88"/>
      <c r="I258" s="89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H258" s="4"/>
      <c r="AI258" s="4"/>
      <c r="AJ258" s="4"/>
      <c r="AK258" s="4"/>
      <c r="AL258" s="4"/>
      <c r="AM258" s="4"/>
      <c r="AN258" s="4"/>
      <c r="AO258" s="4"/>
      <c r="AP258" s="4"/>
      <c r="AQ258" s="4"/>
      <c r="AR258" s="4"/>
      <c r="AS258" s="4"/>
      <c r="AT258" s="4"/>
      <c r="AU258" s="4"/>
      <c r="AV258" s="4"/>
      <c r="AW258" s="4"/>
      <c r="AX258" s="4"/>
      <c r="AY258" s="4"/>
      <c r="AZ258" s="4"/>
      <c r="BA258" s="4"/>
      <c r="BB258" s="4"/>
      <c r="BC258" s="4"/>
      <c r="BD258" s="4"/>
      <c r="BE258" s="4"/>
      <c r="BF258" s="4"/>
      <c r="BG258" s="4"/>
      <c r="BH258" s="4"/>
      <c r="BI258" s="4"/>
      <c r="BJ258" s="4"/>
      <c r="BK258" s="4"/>
      <c r="BL258" s="4"/>
      <c r="BM258" s="4"/>
      <c r="BN258" s="4"/>
      <c r="BO258" s="4"/>
      <c r="BP258" s="4"/>
      <c r="BQ258" s="4"/>
      <c r="BR258" s="4"/>
      <c r="BS258" s="4"/>
      <c r="BT258" s="4"/>
      <c r="BU258" s="4"/>
      <c r="BV258" s="4"/>
      <c r="BW258" s="4"/>
      <c r="BX258" s="4"/>
      <c r="BY258" s="4"/>
      <c r="BZ258" s="4"/>
      <c r="CA258" s="4"/>
      <c r="CB258" s="4"/>
      <c r="CC258" s="4"/>
      <c r="CD258" s="4"/>
      <c r="CE258" s="4"/>
      <c r="CF258" s="4"/>
      <c r="CG258" s="4"/>
      <c r="CH258" s="4"/>
      <c r="CI258" s="4"/>
    </row>
    <row r="259" spans="1:87" ht="15.75" customHeight="1">
      <c r="A259" s="1"/>
      <c r="B259" s="88"/>
      <c r="C259" s="88"/>
      <c r="D259" s="88"/>
      <c r="E259" s="88"/>
      <c r="F259" s="88"/>
      <c r="G259" s="88"/>
      <c r="H259" s="88"/>
      <c r="I259" s="89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H259" s="4"/>
      <c r="AI259" s="4"/>
      <c r="AJ259" s="4"/>
      <c r="AK259" s="4"/>
      <c r="AL259" s="4"/>
      <c r="AM259" s="4"/>
      <c r="AN259" s="4"/>
      <c r="AO259" s="4"/>
      <c r="AP259" s="4"/>
      <c r="AQ259" s="4"/>
      <c r="AR259" s="4"/>
      <c r="AS259" s="4"/>
      <c r="AT259" s="4"/>
      <c r="AU259" s="4"/>
      <c r="AV259" s="4"/>
      <c r="AW259" s="4"/>
      <c r="AX259" s="4"/>
      <c r="AY259" s="4"/>
      <c r="AZ259" s="4"/>
      <c r="BA259" s="4"/>
      <c r="BB259" s="4"/>
      <c r="BC259" s="4"/>
      <c r="BD259" s="4"/>
      <c r="BE259" s="4"/>
      <c r="BF259" s="4"/>
      <c r="BG259" s="4"/>
      <c r="BH259" s="4"/>
      <c r="BI259" s="4"/>
      <c r="BJ259" s="4"/>
      <c r="BK259" s="4"/>
      <c r="BL259" s="4"/>
      <c r="BM259" s="4"/>
      <c r="BN259" s="4"/>
      <c r="BO259" s="4"/>
      <c r="BP259" s="4"/>
      <c r="BQ259" s="4"/>
      <c r="BR259" s="4"/>
      <c r="BS259" s="4"/>
      <c r="BT259" s="4"/>
      <c r="BU259" s="4"/>
      <c r="BV259" s="4"/>
      <c r="BW259" s="4"/>
      <c r="BX259" s="4"/>
      <c r="BY259" s="4"/>
      <c r="BZ259" s="4"/>
      <c r="CA259" s="4"/>
      <c r="CB259" s="4"/>
      <c r="CC259" s="4"/>
      <c r="CD259" s="4"/>
      <c r="CE259" s="4"/>
      <c r="CF259" s="4"/>
      <c r="CG259" s="4"/>
      <c r="CH259" s="4"/>
      <c r="CI259" s="4"/>
    </row>
    <row r="260" spans="1:87" ht="15.75" customHeight="1">
      <c r="A260" s="1"/>
      <c r="B260" s="88"/>
      <c r="C260" s="88"/>
      <c r="D260" s="88"/>
      <c r="E260" s="88"/>
      <c r="F260" s="88"/>
      <c r="G260" s="88"/>
      <c r="H260" s="88"/>
      <c r="I260" s="89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  <c r="AH260" s="4"/>
      <c r="AI260" s="4"/>
      <c r="AJ260" s="4"/>
      <c r="AK260" s="4"/>
      <c r="AL260" s="4"/>
      <c r="AM260" s="4"/>
      <c r="AN260" s="4"/>
      <c r="AO260" s="4"/>
      <c r="AP260" s="4"/>
      <c r="AQ260" s="4"/>
      <c r="AR260" s="4"/>
      <c r="AS260" s="4"/>
      <c r="AT260" s="4"/>
      <c r="AU260" s="4"/>
      <c r="AV260" s="4"/>
      <c r="AW260" s="4"/>
      <c r="AX260" s="4"/>
      <c r="AY260" s="4"/>
      <c r="AZ260" s="4"/>
      <c r="BA260" s="4"/>
      <c r="BB260" s="4"/>
      <c r="BC260" s="4"/>
      <c r="BD260" s="4"/>
      <c r="BE260" s="4"/>
      <c r="BF260" s="4"/>
      <c r="BG260" s="4"/>
      <c r="BH260" s="4"/>
      <c r="BI260" s="4"/>
      <c r="BJ260" s="4"/>
      <c r="BK260" s="4"/>
      <c r="BL260" s="4"/>
      <c r="BM260" s="4"/>
      <c r="BN260" s="4"/>
      <c r="BO260" s="4"/>
      <c r="BP260" s="4"/>
      <c r="BQ260" s="4"/>
      <c r="BR260" s="4"/>
      <c r="BS260" s="4"/>
      <c r="BT260" s="4"/>
      <c r="BU260" s="4"/>
      <c r="BV260" s="4"/>
      <c r="BW260" s="4"/>
      <c r="BX260" s="4"/>
      <c r="BY260" s="4"/>
      <c r="BZ260" s="4"/>
      <c r="CA260" s="4"/>
      <c r="CB260" s="4"/>
      <c r="CC260" s="4"/>
      <c r="CD260" s="4"/>
      <c r="CE260" s="4"/>
      <c r="CF260" s="4"/>
      <c r="CG260" s="4"/>
      <c r="CH260" s="4"/>
      <c r="CI260" s="4"/>
    </row>
    <row r="261" spans="1:87" ht="15.75" customHeight="1">
      <c r="A261" s="1"/>
      <c r="B261" s="88"/>
      <c r="C261" s="88"/>
      <c r="D261" s="88"/>
      <c r="E261" s="88"/>
      <c r="F261" s="88"/>
      <c r="G261" s="88"/>
      <c r="H261" s="88"/>
      <c r="I261" s="89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  <c r="AH261" s="4"/>
      <c r="AI261" s="4"/>
      <c r="AJ261" s="4"/>
      <c r="AK261" s="4"/>
      <c r="AL261" s="4"/>
      <c r="AM261" s="4"/>
      <c r="AN261" s="4"/>
      <c r="AO261" s="4"/>
      <c r="AP261" s="4"/>
      <c r="AQ261" s="4"/>
      <c r="AR261" s="4"/>
      <c r="AS261" s="4"/>
      <c r="AT261" s="4"/>
      <c r="AU261" s="4"/>
      <c r="AV261" s="4"/>
      <c r="AW261" s="4"/>
      <c r="AX261" s="4"/>
      <c r="AY261" s="4"/>
      <c r="AZ261" s="4"/>
      <c r="BA261" s="4"/>
      <c r="BB261" s="4"/>
      <c r="BC261" s="4"/>
      <c r="BD261" s="4"/>
      <c r="BE261" s="4"/>
      <c r="BF261" s="4"/>
      <c r="BG261" s="4"/>
      <c r="BH261" s="4"/>
      <c r="BI261" s="4"/>
      <c r="BJ261" s="4"/>
      <c r="BK261" s="4"/>
      <c r="BL261" s="4"/>
      <c r="BM261" s="4"/>
      <c r="BN261" s="4"/>
      <c r="BO261" s="4"/>
      <c r="BP261" s="4"/>
      <c r="BQ261" s="4"/>
      <c r="BR261" s="4"/>
      <c r="BS261" s="4"/>
      <c r="BT261" s="4"/>
      <c r="BU261" s="4"/>
      <c r="BV261" s="4"/>
      <c r="BW261" s="4"/>
      <c r="BX261" s="4"/>
      <c r="BY261" s="4"/>
      <c r="BZ261" s="4"/>
      <c r="CA261" s="4"/>
      <c r="CB261" s="4"/>
      <c r="CC261" s="4"/>
      <c r="CD261" s="4"/>
      <c r="CE261" s="4"/>
      <c r="CF261" s="4"/>
      <c r="CG261" s="4"/>
      <c r="CH261" s="4"/>
      <c r="CI261" s="4"/>
    </row>
    <row r="262" spans="1:87" ht="15.75" customHeight="1">
      <c r="A262" s="1"/>
      <c r="B262" s="88"/>
      <c r="C262" s="88"/>
      <c r="D262" s="88"/>
      <c r="E262" s="88"/>
      <c r="F262" s="88"/>
      <c r="G262" s="88"/>
      <c r="H262" s="88"/>
      <c r="I262" s="89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4"/>
      <c r="AI262" s="4"/>
      <c r="AJ262" s="4"/>
      <c r="AK262" s="4"/>
      <c r="AL262" s="4"/>
      <c r="AM262" s="4"/>
      <c r="AN262" s="4"/>
      <c r="AO262" s="4"/>
      <c r="AP262" s="4"/>
      <c r="AQ262" s="4"/>
      <c r="AR262" s="4"/>
      <c r="AS262" s="4"/>
      <c r="AT262" s="4"/>
      <c r="AU262" s="4"/>
      <c r="AV262" s="4"/>
      <c r="AW262" s="4"/>
      <c r="AX262" s="4"/>
      <c r="AY262" s="4"/>
      <c r="AZ262" s="4"/>
      <c r="BA262" s="4"/>
      <c r="BB262" s="4"/>
      <c r="BC262" s="4"/>
      <c r="BD262" s="4"/>
      <c r="BE262" s="4"/>
      <c r="BF262" s="4"/>
      <c r="BG262" s="4"/>
      <c r="BH262" s="4"/>
      <c r="BI262" s="4"/>
      <c r="BJ262" s="4"/>
      <c r="BK262" s="4"/>
      <c r="BL262" s="4"/>
      <c r="BM262" s="4"/>
      <c r="BN262" s="4"/>
      <c r="BO262" s="4"/>
      <c r="BP262" s="4"/>
      <c r="BQ262" s="4"/>
      <c r="BR262" s="4"/>
      <c r="BS262" s="4"/>
      <c r="BT262" s="4"/>
      <c r="BU262" s="4"/>
      <c r="BV262" s="4"/>
      <c r="BW262" s="4"/>
      <c r="BX262" s="4"/>
      <c r="BY262" s="4"/>
      <c r="BZ262" s="4"/>
      <c r="CA262" s="4"/>
      <c r="CB262" s="4"/>
      <c r="CC262" s="4"/>
      <c r="CD262" s="4"/>
      <c r="CE262" s="4"/>
      <c r="CF262" s="4"/>
      <c r="CG262" s="4"/>
      <c r="CH262" s="4"/>
      <c r="CI262" s="4"/>
    </row>
    <row r="263" spans="1:87" ht="15.75" customHeight="1">
      <c r="A263" s="1"/>
      <c r="B263" s="88"/>
      <c r="C263" s="88"/>
      <c r="D263" s="88"/>
      <c r="E263" s="88"/>
      <c r="F263" s="88"/>
      <c r="G263" s="88"/>
      <c r="H263" s="88"/>
      <c r="I263" s="89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4"/>
      <c r="AI263" s="4"/>
      <c r="AJ263" s="4"/>
      <c r="AK263" s="4"/>
      <c r="AL263" s="4"/>
      <c r="AM263" s="4"/>
      <c r="AN263" s="4"/>
      <c r="AO263" s="4"/>
      <c r="AP263" s="4"/>
      <c r="AQ263" s="4"/>
      <c r="AR263" s="4"/>
      <c r="AS263" s="4"/>
      <c r="AT263" s="4"/>
      <c r="AU263" s="4"/>
      <c r="AV263" s="4"/>
      <c r="AW263" s="4"/>
      <c r="AX263" s="4"/>
      <c r="AY263" s="4"/>
      <c r="AZ263" s="4"/>
      <c r="BA263" s="4"/>
      <c r="BB263" s="4"/>
      <c r="BC263" s="4"/>
      <c r="BD263" s="4"/>
      <c r="BE263" s="4"/>
      <c r="BF263" s="4"/>
      <c r="BG263" s="4"/>
      <c r="BH263" s="4"/>
      <c r="BI263" s="4"/>
      <c r="BJ263" s="4"/>
      <c r="BK263" s="4"/>
      <c r="BL263" s="4"/>
      <c r="BM263" s="4"/>
      <c r="BN263" s="4"/>
      <c r="BO263" s="4"/>
      <c r="BP263" s="4"/>
      <c r="BQ263" s="4"/>
      <c r="BR263" s="4"/>
      <c r="BS263" s="4"/>
      <c r="BT263" s="4"/>
      <c r="BU263" s="4"/>
      <c r="BV263" s="4"/>
      <c r="BW263" s="4"/>
      <c r="BX263" s="4"/>
      <c r="BY263" s="4"/>
      <c r="BZ263" s="4"/>
      <c r="CA263" s="4"/>
      <c r="CB263" s="4"/>
      <c r="CC263" s="4"/>
      <c r="CD263" s="4"/>
      <c r="CE263" s="4"/>
      <c r="CF263" s="4"/>
      <c r="CG263" s="4"/>
      <c r="CH263" s="4"/>
      <c r="CI263" s="4"/>
    </row>
    <row r="264" spans="1:87" ht="15.75" customHeight="1">
      <c r="A264" s="1"/>
      <c r="B264" s="88"/>
      <c r="C264" s="88"/>
      <c r="D264" s="88"/>
      <c r="E264" s="88"/>
      <c r="F264" s="88"/>
      <c r="G264" s="88"/>
      <c r="H264" s="88"/>
      <c r="I264" s="89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H264" s="4"/>
      <c r="AI264" s="4"/>
      <c r="AJ264" s="4"/>
      <c r="AK264" s="4"/>
      <c r="AL264" s="4"/>
      <c r="AM264" s="4"/>
      <c r="AN264" s="4"/>
      <c r="AO264" s="4"/>
      <c r="AP264" s="4"/>
      <c r="AQ264" s="4"/>
      <c r="AR264" s="4"/>
      <c r="AS264" s="4"/>
      <c r="AT264" s="4"/>
      <c r="AU264" s="4"/>
      <c r="AV264" s="4"/>
      <c r="AW264" s="4"/>
      <c r="AX264" s="4"/>
      <c r="AY264" s="4"/>
      <c r="AZ264" s="4"/>
      <c r="BA264" s="4"/>
      <c r="BB264" s="4"/>
      <c r="BC264" s="4"/>
      <c r="BD264" s="4"/>
      <c r="BE264" s="4"/>
      <c r="BF264" s="4"/>
      <c r="BG264" s="4"/>
      <c r="BH264" s="4"/>
      <c r="BI264" s="4"/>
      <c r="BJ264" s="4"/>
      <c r="BK264" s="4"/>
      <c r="BL264" s="4"/>
      <c r="BM264" s="4"/>
      <c r="BN264" s="4"/>
      <c r="BO264" s="4"/>
      <c r="BP264" s="4"/>
      <c r="BQ264" s="4"/>
      <c r="BR264" s="4"/>
      <c r="BS264" s="4"/>
      <c r="BT264" s="4"/>
      <c r="BU264" s="4"/>
      <c r="BV264" s="4"/>
      <c r="BW264" s="4"/>
      <c r="BX264" s="4"/>
      <c r="BY264" s="4"/>
      <c r="BZ264" s="4"/>
      <c r="CA264" s="4"/>
      <c r="CB264" s="4"/>
      <c r="CC264" s="4"/>
      <c r="CD264" s="4"/>
      <c r="CE264" s="4"/>
      <c r="CF264" s="4"/>
      <c r="CG264" s="4"/>
      <c r="CH264" s="4"/>
      <c r="CI264" s="4"/>
    </row>
    <row r="265" spans="1:87" ht="15.75" customHeight="1">
      <c r="A265" s="1"/>
      <c r="B265" s="88"/>
      <c r="C265" s="88"/>
      <c r="D265" s="88"/>
      <c r="E265" s="88"/>
      <c r="F265" s="88"/>
      <c r="G265" s="88"/>
      <c r="H265" s="88"/>
      <c r="I265" s="89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H265" s="4"/>
      <c r="AI265" s="4"/>
      <c r="AJ265" s="4"/>
      <c r="AK265" s="4"/>
      <c r="AL265" s="4"/>
      <c r="AM265" s="4"/>
      <c r="AN265" s="4"/>
      <c r="AO265" s="4"/>
      <c r="AP265" s="4"/>
      <c r="AQ265" s="4"/>
      <c r="AR265" s="4"/>
      <c r="AS265" s="4"/>
      <c r="AT265" s="4"/>
      <c r="AU265" s="4"/>
      <c r="AV265" s="4"/>
      <c r="AW265" s="4"/>
      <c r="AX265" s="4"/>
      <c r="AY265" s="4"/>
      <c r="AZ265" s="4"/>
      <c r="BA265" s="4"/>
      <c r="BB265" s="4"/>
      <c r="BC265" s="4"/>
      <c r="BD265" s="4"/>
      <c r="BE265" s="4"/>
      <c r="BF265" s="4"/>
      <c r="BG265" s="4"/>
      <c r="BH265" s="4"/>
      <c r="BI265" s="4"/>
      <c r="BJ265" s="4"/>
      <c r="BK265" s="4"/>
      <c r="BL265" s="4"/>
      <c r="BM265" s="4"/>
      <c r="BN265" s="4"/>
      <c r="BO265" s="4"/>
      <c r="BP265" s="4"/>
      <c r="BQ265" s="4"/>
      <c r="BR265" s="4"/>
      <c r="BS265" s="4"/>
      <c r="BT265" s="4"/>
      <c r="BU265" s="4"/>
      <c r="BV265" s="4"/>
      <c r="BW265" s="4"/>
      <c r="BX265" s="4"/>
      <c r="BY265" s="4"/>
      <c r="BZ265" s="4"/>
      <c r="CA265" s="4"/>
      <c r="CB265" s="4"/>
      <c r="CC265" s="4"/>
      <c r="CD265" s="4"/>
      <c r="CE265" s="4"/>
      <c r="CF265" s="4"/>
      <c r="CG265" s="4"/>
      <c r="CH265" s="4"/>
      <c r="CI265" s="4"/>
    </row>
    <row r="266" spans="1:87" ht="15.75" customHeight="1">
      <c r="A266" s="1"/>
      <c r="B266" s="88"/>
      <c r="C266" s="88"/>
      <c r="D266" s="88"/>
      <c r="E266" s="88"/>
      <c r="F266" s="88"/>
      <c r="G266" s="88"/>
      <c r="H266" s="88"/>
      <c r="I266" s="89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  <c r="AH266" s="4"/>
      <c r="AI266" s="4"/>
      <c r="AJ266" s="4"/>
      <c r="AK266" s="4"/>
      <c r="AL266" s="4"/>
      <c r="AM266" s="4"/>
      <c r="AN266" s="4"/>
      <c r="AO266" s="4"/>
      <c r="AP266" s="4"/>
      <c r="AQ266" s="4"/>
      <c r="AR266" s="4"/>
      <c r="AS266" s="4"/>
      <c r="AT266" s="4"/>
      <c r="AU266" s="4"/>
      <c r="AV266" s="4"/>
      <c r="AW266" s="4"/>
      <c r="AX266" s="4"/>
      <c r="AY266" s="4"/>
      <c r="AZ266" s="4"/>
      <c r="BA266" s="4"/>
      <c r="BB266" s="4"/>
      <c r="BC266" s="4"/>
      <c r="BD266" s="4"/>
      <c r="BE266" s="4"/>
      <c r="BF266" s="4"/>
      <c r="BG266" s="4"/>
      <c r="BH266" s="4"/>
      <c r="BI266" s="4"/>
      <c r="BJ266" s="4"/>
      <c r="BK266" s="4"/>
      <c r="BL266" s="4"/>
      <c r="BM266" s="4"/>
      <c r="BN266" s="4"/>
      <c r="BO266" s="4"/>
      <c r="BP266" s="4"/>
      <c r="BQ266" s="4"/>
      <c r="BR266" s="4"/>
      <c r="BS266" s="4"/>
      <c r="BT266" s="4"/>
      <c r="BU266" s="4"/>
      <c r="BV266" s="4"/>
      <c r="BW266" s="4"/>
      <c r="BX266" s="4"/>
      <c r="BY266" s="4"/>
      <c r="BZ266" s="4"/>
      <c r="CA266" s="4"/>
      <c r="CB266" s="4"/>
      <c r="CC266" s="4"/>
      <c r="CD266" s="4"/>
      <c r="CE266" s="4"/>
      <c r="CF266" s="4"/>
      <c r="CG266" s="4"/>
      <c r="CH266" s="4"/>
      <c r="CI266" s="4"/>
    </row>
    <row r="267" spans="1:87" ht="15.75" customHeight="1">
      <c r="A267" s="1"/>
      <c r="B267" s="88"/>
      <c r="C267" s="88"/>
      <c r="D267" s="88"/>
      <c r="E267" s="88"/>
      <c r="F267" s="88"/>
      <c r="G267" s="88"/>
      <c r="H267" s="88"/>
      <c r="I267" s="89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  <c r="AH267" s="4"/>
      <c r="AI267" s="4"/>
      <c r="AJ267" s="4"/>
      <c r="AK267" s="4"/>
      <c r="AL267" s="4"/>
      <c r="AM267" s="4"/>
      <c r="AN267" s="4"/>
      <c r="AO267" s="4"/>
      <c r="AP267" s="4"/>
      <c r="AQ267" s="4"/>
      <c r="AR267" s="4"/>
      <c r="AS267" s="4"/>
      <c r="AT267" s="4"/>
      <c r="AU267" s="4"/>
      <c r="AV267" s="4"/>
      <c r="AW267" s="4"/>
      <c r="AX267" s="4"/>
      <c r="AY267" s="4"/>
      <c r="AZ267" s="4"/>
      <c r="BA267" s="4"/>
      <c r="BB267" s="4"/>
      <c r="BC267" s="4"/>
      <c r="BD267" s="4"/>
      <c r="BE267" s="4"/>
      <c r="BF267" s="4"/>
      <c r="BG267" s="4"/>
      <c r="BH267" s="4"/>
      <c r="BI267" s="4"/>
      <c r="BJ267" s="4"/>
      <c r="BK267" s="4"/>
      <c r="BL267" s="4"/>
      <c r="BM267" s="4"/>
      <c r="BN267" s="4"/>
      <c r="BO267" s="4"/>
      <c r="BP267" s="4"/>
      <c r="BQ267" s="4"/>
      <c r="BR267" s="4"/>
      <c r="BS267" s="4"/>
      <c r="BT267" s="4"/>
      <c r="BU267" s="4"/>
      <c r="BV267" s="4"/>
      <c r="BW267" s="4"/>
      <c r="BX267" s="4"/>
      <c r="BY267" s="4"/>
      <c r="BZ267" s="4"/>
      <c r="CA267" s="4"/>
      <c r="CB267" s="4"/>
      <c r="CC267" s="4"/>
      <c r="CD267" s="4"/>
      <c r="CE267" s="4"/>
      <c r="CF267" s="4"/>
      <c r="CG267" s="4"/>
      <c r="CH267" s="4"/>
      <c r="CI267" s="4"/>
    </row>
    <row r="268" spans="1:87" ht="15.75" customHeight="1">
      <c r="A268" s="1"/>
      <c r="B268" s="88"/>
      <c r="C268" s="88"/>
      <c r="D268" s="88"/>
      <c r="E268" s="88"/>
      <c r="F268" s="88"/>
      <c r="G268" s="88"/>
      <c r="H268" s="88"/>
      <c r="I268" s="89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  <c r="AH268" s="4"/>
      <c r="AI268" s="4"/>
      <c r="AJ268" s="4"/>
      <c r="AK268" s="4"/>
      <c r="AL268" s="4"/>
      <c r="AM268" s="4"/>
      <c r="AN268" s="4"/>
      <c r="AO268" s="4"/>
      <c r="AP268" s="4"/>
      <c r="AQ268" s="4"/>
      <c r="AR268" s="4"/>
      <c r="AS268" s="4"/>
      <c r="AT268" s="4"/>
      <c r="AU268" s="4"/>
      <c r="AV268" s="4"/>
      <c r="AW268" s="4"/>
      <c r="AX268" s="4"/>
      <c r="AY268" s="4"/>
      <c r="AZ268" s="4"/>
      <c r="BA268" s="4"/>
      <c r="BB268" s="4"/>
      <c r="BC268" s="4"/>
      <c r="BD268" s="4"/>
      <c r="BE268" s="4"/>
      <c r="BF268" s="4"/>
      <c r="BG268" s="4"/>
      <c r="BH268" s="4"/>
      <c r="BI268" s="4"/>
      <c r="BJ268" s="4"/>
      <c r="BK268" s="4"/>
      <c r="BL268" s="4"/>
      <c r="BM268" s="4"/>
      <c r="BN268" s="4"/>
      <c r="BO268" s="4"/>
      <c r="BP268" s="4"/>
      <c r="BQ268" s="4"/>
      <c r="BR268" s="4"/>
      <c r="BS268" s="4"/>
      <c r="BT268" s="4"/>
      <c r="BU268" s="4"/>
      <c r="BV268" s="4"/>
      <c r="BW268" s="4"/>
      <c r="BX268" s="4"/>
      <c r="BY268" s="4"/>
      <c r="BZ268" s="4"/>
      <c r="CA268" s="4"/>
      <c r="CB268" s="4"/>
      <c r="CC268" s="4"/>
      <c r="CD268" s="4"/>
      <c r="CE268" s="4"/>
      <c r="CF268" s="4"/>
      <c r="CG268" s="4"/>
      <c r="CH268" s="4"/>
      <c r="CI268" s="4"/>
    </row>
    <row r="269" spans="1:87" ht="15.75" customHeight="1">
      <c r="A269" s="1"/>
      <c r="B269" s="88"/>
      <c r="C269" s="88"/>
      <c r="D269" s="88"/>
      <c r="E269" s="88"/>
      <c r="F269" s="88"/>
      <c r="G269" s="88"/>
      <c r="H269" s="88"/>
      <c r="I269" s="89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  <c r="AH269" s="4"/>
      <c r="AI269" s="4"/>
      <c r="AJ269" s="4"/>
      <c r="AK269" s="4"/>
      <c r="AL269" s="4"/>
      <c r="AM269" s="4"/>
      <c r="AN269" s="4"/>
      <c r="AO269" s="4"/>
      <c r="AP269" s="4"/>
      <c r="AQ269" s="4"/>
      <c r="AR269" s="4"/>
      <c r="AS269" s="4"/>
      <c r="AT269" s="4"/>
      <c r="AU269" s="4"/>
      <c r="AV269" s="4"/>
      <c r="AW269" s="4"/>
      <c r="AX269" s="4"/>
      <c r="AY269" s="4"/>
      <c r="AZ269" s="4"/>
      <c r="BA269" s="4"/>
      <c r="BB269" s="4"/>
      <c r="BC269" s="4"/>
      <c r="BD269" s="4"/>
      <c r="BE269" s="4"/>
      <c r="BF269" s="4"/>
      <c r="BG269" s="4"/>
      <c r="BH269" s="4"/>
      <c r="BI269" s="4"/>
      <c r="BJ269" s="4"/>
      <c r="BK269" s="4"/>
      <c r="BL269" s="4"/>
      <c r="BM269" s="4"/>
      <c r="BN269" s="4"/>
      <c r="BO269" s="4"/>
      <c r="BP269" s="4"/>
      <c r="BQ269" s="4"/>
      <c r="BR269" s="4"/>
      <c r="BS269" s="4"/>
      <c r="BT269" s="4"/>
      <c r="BU269" s="4"/>
      <c r="BV269" s="4"/>
      <c r="BW269" s="4"/>
      <c r="BX269" s="4"/>
      <c r="BY269" s="4"/>
      <c r="BZ269" s="4"/>
      <c r="CA269" s="4"/>
      <c r="CB269" s="4"/>
      <c r="CC269" s="4"/>
      <c r="CD269" s="4"/>
      <c r="CE269" s="4"/>
      <c r="CF269" s="4"/>
      <c r="CG269" s="4"/>
      <c r="CH269" s="4"/>
      <c r="CI269" s="4"/>
    </row>
    <row r="270" spans="1:87" ht="15.75" customHeight="1">
      <c r="A270" s="1"/>
      <c r="B270" s="88"/>
      <c r="C270" s="88"/>
      <c r="D270" s="88"/>
      <c r="E270" s="88"/>
      <c r="F270" s="88"/>
      <c r="G270" s="88"/>
      <c r="H270" s="88"/>
      <c r="I270" s="89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  <c r="AH270" s="4"/>
      <c r="AI270" s="4"/>
      <c r="AJ270" s="4"/>
      <c r="AK270" s="4"/>
      <c r="AL270" s="4"/>
      <c r="AM270" s="4"/>
      <c r="AN270" s="4"/>
      <c r="AO270" s="4"/>
      <c r="AP270" s="4"/>
      <c r="AQ270" s="4"/>
      <c r="AR270" s="4"/>
      <c r="AS270" s="4"/>
      <c r="AT270" s="4"/>
      <c r="AU270" s="4"/>
      <c r="AV270" s="4"/>
      <c r="AW270" s="4"/>
      <c r="AX270" s="4"/>
      <c r="AY270" s="4"/>
      <c r="AZ270" s="4"/>
      <c r="BA270" s="4"/>
      <c r="BB270" s="4"/>
      <c r="BC270" s="4"/>
      <c r="BD270" s="4"/>
      <c r="BE270" s="4"/>
      <c r="BF270" s="4"/>
      <c r="BG270" s="4"/>
      <c r="BH270" s="4"/>
      <c r="BI270" s="4"/>
      <c r="BJ270" s="4"/>
      <c r="BK270" s="4"/>
      <c r="BL270" s="4"/>
      <c r="BM270" s="4"/>
      <c r="BN270" s="4"/>
      <c r="BO270" s="4"/>
      <c r="BP270" s="4"/>
      <c r="BQ270" s="4"/>
      <c r="BR270" s="4"/>
      <c r="BS270" s="4"/>
      <c r="BT270" s="4"/>
      <c r="BU270" s="4"/>
      <c r="BV270" s="4"/>
      <c r="BW270" s="4"/>
      <c r="BX270" s="4"/>
      <c r="BY270" s="4"/>
      <c r="BZ270" s="4"/>
      <c r="CA270" s="4"/>
      <c r="CB270" s="4"/>
      <c r="CC270" s="4"/>
      <c r="CD270" s="4"/>
      <c r="CE270" s="4"/>
      <c r="CF270" s="4"/>
      <c r="CG270" s="4"/>
      <c r="CH270" s="4"/>
      <c r="CI270" s="4"/>
    </row>
    <row r="271" spans="1:87" ht="15.75" customHeight="1">
      <c r="A271" s="1"/>
      <c r="B271" s="88"/>
      <c r="C271" s="88"/>
      <c r="D271" s="88"/>
      <c r="E271" s="88"/>
      <c r="F271" s="88"/>
      <c r="G271" s="88"/>
      <c r="H271" s="88"/>
      <c r="I271" s="89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  <c r="AH271" s="4"/>
      <c r="AI271" s="4"/>
      <c r="AJ271" s="4"/>
      <c r="AK271" s="4"/>
      <c r="AL271" s="4"/>
      <c r="AM271" s="4"/>
      <c r="AN271" s="4"/>
      <c r="AO271" s="4"/>
      <c r="AP271" s="4"/>
      <c r="AQ271" s="4"/>
      <c r="AR271" s="4"/>
      <c r="AS271" s="4"/>
      <c r="AT271" s="4"/>
      <c r="AU271" s="4"/>
      <c r="AV271" s="4"/>
      <c r="AW271" s="4"/>
      <c r="AX271" s="4"/>
      <c r="AY271" s="4"/>
      <c r="AZ271" s="4"/>
      <c r="BA271" s="4"/>
      <c r="BB271" s="4"/>
      <c r="BC271" s="4"/>
      <c r="BD271" s="4"/>
      <c r="BE271" s="4"/>
      <c r="BF271" s="4"/>
      <c r="BG271" s="4"/>
      <c r="BH271" s="4"/>
      <c r="BI271" s="4"/>
      <c r="BJ271" s="4"/>
      <c r="BK271" s="4"/>
      <c r="BL271" s="4"/>
      <c r="BM271" s="4"/>
      <c r="BN271" s="4"/>
      <c r="BO271" s="4"/>
      <c r="BP271" s="4"/>
      <c r="BQ271" s="4"/>
      <c r="BR271" s="4"/>
      <c r="BS271" s="4"/>
      <c r="BT271" s="4"/>
      <c r="BU271" s="4"/>
      <c r="BV271" s="4"/>
      <c r="BW271" s="4"/>
      <c r="BX271" s="4"/>
      <c r="BY271" s="4"/>
      <c r="BZ271" s="4"/>
      <c r="CA271" s="4"/>
      <c r="CB271" s="4"/>
      <c r="CC271" s="4"/>
      <c r="CD271" s="4"/>
      <c r="CE271" s="4"/>
      <c r="CF271" s="4"/>
      <c r="CG271" s="4"/>
      <c r="CH271" s="4"/>
      <c r="CI271" s="4"/>
    </row>
    <row r="272" spans="1:87" ht="15.75" customHeight="1">
      <c r="A272" s="1"/>
      <c r="B272" s="88"/>
      <c r="C272" s="88"/>
      <c r="D272" s="88"/>
      <c r="E272" s="88"/>
      <c r="F272" s="88"/>
      <c r="G272" s="88"/>
      <c r="H272" s="88"/>
      <c r="I272" s="89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  <c r="AH272" s="4"/>
      <c r="AI272" s="4"/>
      <c r="AJ272" s="4"/>
      <c r="AK272" s="4"/>
      <c r="AL272" s="4"/>
      <c r="AM272" s="4"/>
      <c r="AN272" s="4"/>
      <c r="AO272" s="4"/>
      <c r="AP272" s="4"/>
      <c r="AQ272" s="4"/>
      <c r="AR272" s="4"/>
      <c r="AS272" s="4"/>
      <c r="AT272" s="4"/>
      <c r="AU272" s="4"/>
      <c r="AV272" s="4"/>
      <c r="AW272" s="4"/>
      <c r="AX272" s="4"/>
      <c r="AY272" s="4"/>
      <c r="AZ272" s="4"/>
      <c r="BA272" s="4"/>
      <c r="BB272" s="4"/>
      <c r="BC272" s="4"/>
      <c r="BD272" s="4"/>
      <c r="BE272" s="4"/>
      <c r="BF272" s="4"/>
      <c r="BG272" s="4"/>
      <c r="BH272" s="4"/>
      <c r="BI272" s="4"/>
      <c r="BJ272" s="4"/>
      <c r="BK272" s="4"/>
      <c r="BL272" s="4"/>
      <c r="BM272" s="4"/>
      <c r="BN272" s="4"/>
      <c r="BO272" s="4"/>
      <c r="BP272" s="4"/>
      <c r="BQ272" s="4"/>
      <c r="BR272" s="4"/>
      <c r="BS272" s="4"/>
      <c r="BT272" s="4"/>
      <c r="BU272" s="4"/>
      <c r="BV272" s="4"/>
      <c r="BW272" s="4"/>
      <c r="BX272" s="4"/>
      <c r="BY272" s="4"/>
      <c r="BZ272" s="4"/>
      <c r="CA272" s="4"/>
      <c r="CB272" s="4"/>
      <c r="CC272" s="4"/>
      <c r="CD272" s="4"/>
      <c r="CE272" s="4"/>
      <c r="CF272" s="4"/>
      <c r="CG272" s="4"/>
      <c r="CH272" s="4"/>
      <c r="CI272" s="4"/>
    </row>
    <row r="273" spans="1:87" ht="15.75" customHeight="1">
      <c r="A273" s="1"/>
      <c r="B273" s="88"/>
      <c r="C273" s="88"/>
      <c r="D273" s="88"/>
      <c r="E273" s="88"/>
      <c r="F273" s="88"/>
      <c r="G273" s="88"/>
      <c r="H273" s="88"/>
      <c r="I273" s="89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  <c r="AH273" s="4"/>
      <c r="AI273" s="4"/>
      <c r="AJ273" s="4"/>
      <c r="AK273" s="4"/>
      <c r="AL273" s="4"/>
      <c r="AM273" s="4"/>
      <c r="AN273" s="4"/>
      <c r="AO273" s="4"/>
      <c r="AP273" s="4"/>
      <c r="AQ273" s="4"/>
      <c r="AR273" s="4"/>
      <c r="AS273" s="4"/>
      <c r="AT273" s="4"/>
      <c r="AU273" s="4"/>
      <c r="AV273" s="4"/>
      <c r="AW273" s="4"/>
      <c r="AX273" s="4"/>
      <c r="AY273" s="4"/>
      <c r="AZ273" s="4"/>
      <c r="BA273" s="4"/>
      <c r="BB273" s="4"/>
      <c r="BC273" s="4"/>
      <c r="BD273" s="4"/>
      <c r="BE273" s="4"/>
      <c r="BF273" s="4"/>
      <c r="BG273" s="4"/>
      <c r="BH273" s="4"/>
      <c r="BI273" s="4"/>
      <c r="BJ273" s="4"/>
      <c r="BK273" s="4"/>
      <c r="BL273" s="4"/>
      <c r="BM273" s="4"/>
      <c r="BN273" s="4"/>
      <c r="BO273" s="4"/>
      <c r="BP273" s="4"/>
      <c r="BQ273" s="4"/>
      <c r="BR273" s="4"/>
      <c r="BS273" s="4"/>
      <c r="BT273" s="4"/>
      <c r="BU273" s="4"/>
      <c r="BV273" s="4"/>
      <c r="BW273" s="4"/>
      <c r="BX273" s="4"/>
      <c r="BY273" s="4"/>
      <c r="BZ273" s="4"/>
      <c r="CA273" s="4"/>
      <c r="CB273" s="4"/>
      <c r="CC273" s="4"/>
      <c r="CD273" s="4"/>
      <c r="CE273" s="4"/>
      <c r="CF273" s="4"/>
      <c r="CG273" s="4"/>
      <c r="CH273" s="4"/>
      <c r="CI273" s="4"/>
    </row>
    <row r="274" spans="1:87" ht="15.75" customHeight="1">
      <c r="A274" s="1"/>
      <c r="B274" s="88"/>
      <c r="C274" s="88"/>
      <c r="D274" s="88"/>
      <c r="E274" s="88"/>
      <c r="F274" s="88"/>
      <c r="G274" s="88"/>
      <c r="H274" s="88"/>
      <c r="I274" s="89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  <c r="AH274" s="4"/>
      <c r="AI274" s="4"/>
      <c r="AJ274" s="4"/>
      <c r="AK274" s="4"/>
      <c r="AL274" s="4"/>
      <c r="AM274" s="4"/>
      <c r="AN274" s="4"/>
      <c r="AO274" s="4"/>
      <c r="AP274" s="4"/>
      <c r="AQ274" s="4"/>
      <c r="AR274" s="4"/>
      <c r="AS274" s="4"/>
      <c r="AT274" s="4"/>
      <c r="AU274" s="4"/>
      <c r="AV274" s="4"/>
      <c r="AW274" s="4"/>
      <c r="AX274" s="4"/>
      <c r="AY274" s="4"/>
      <c r="AZ274" s="4"/>
      <c r="BA274" s="4"/>
      <c r="BB274" s="4"/>
      <c r="BC274" s="4"/>
      <c r="BD274" s="4"/>
      <c r="BE274" s="4"/>
      <c r="BF274" s="4"/>
      <c r="BG274" s="4"/>
      <c r="BH274" s="4"/>
      <c r="BI274" s="4"/>
      <c r="BJ274" s="4"/>
      <c r="BK274" s="4"/>
      <c r="BL274" s="4"/>
      <c r="BM274" s="4"/>
      <c r="BN274" s="4"/>
      <c r="BO274" s="4"/>
      <c r="BP274" s="4"/>
      <c r="BQ274" s="4"/>
      <c r="BR274" s="4"/>
      <c r="BS274" s="4"/>
      <c r="BT274" s="4"/>
      <c r="BU274" s="4"/>
      <c r="BV274" s="4"/>
      <c r="BW274" s="4"/>
      <c r="BX274" s="4"/>
      <c r="BY274" s="4"/>
      <c r="BZ274" s="4"/>
      <c r="CA274" s="4"/>
      <c r="CB274" s="4"/>
      <c r="CC274" s="4"/>
      <c r="CD274" s="4"/>
      <c r="CE274" s="4"/>
      <c r="CF274" s="4"/>
      <c r="CG274" s="4"/>
      <c r="CH274" s="4"/>
      <c r="CI274" s="4"/>
    </row>
    <row r="275" spans="1:87" ht="15.75" customHeight="1">
      <c r="A275" s="1"/>
      <c r="B275" s="88"/>
      <c r="C275" s="88"/>
      <c r="D275" s="88"/>
      <c r="E275" s="88"/>
      <c r="F275" s="88"/>
      <c r="G275" s="88"/>
      <c r="H275" s="88"/>
      <c r="I275" s="89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  <c r="AH275" s="4"/>
      <c r="AI275" s="4"/>
      <c r="AJ275" s="4"/>
      <c r="AK275" s="4"/>
      <c r="AL275" s="4"/>
      <c r="AM275" s="4"/>
      <c r="AN275" s="4"/>
      <c r="AO275" s="4"/>
      <c r="AP275" s="4"/>
      <c r="AQ275" s="4"/>
      <c r="AR275" s="4"/>
      <c r="AS275" s="4"/>
      <c r="AT275" s="4"/>
      <c r="AU275" s="4"/>
      <c r="AV275" s="4"/>
      <c r="AW275" s="4"/>
      <c r="AX275" s="4"/>
      <c r="AY275" s="4"/>
      <c r="AZ275" s="4"/>
      <c r="BA275" s="4"/>
      <c r="BB275" s="4"/>
      <c r="BC275" s="4"/>
      <c r="BD275" s="4"/>
      <c r="BE275" s="4"/>
      <c r="BF275" s="4"/>
      <c r="BG275" s="4"/>
      <c r="BH275" s="4"/>
      <c r="BI275" s="4"/>
      <c r="BJ275" s="4"/>
      <c r="BK275" s="4"/>
      <c r="BL275" s="4"/>
      <c r="BM275" s="4"/>
      <c r="BN275" s="4"/>
      <c r="BO275" s="4"/>
      <c r="BP275" s="4"/>
      <c r="BQ275" s="4"/>
      <c r="BR275" s="4"/>
      <c r="BS275" s="4"/>
      <c r="BT275" s="4"/>
      <c r="BU275" s="4"/>
      <c r="BV275" s="4"/>
      <c r="BW275" s="4"/>
      <c r="BX275" s="4"/>
      <c r="BY275" s="4"/>
      <c r="BZ275" s="4"/>
      <c r="CA275" s="4"/>
      <c r="CB275" s="4"/>
      <c r="CC275" s="4"/>
      <c r="CD275" s="4"/>
      <c r="CE275" s="4"/>
      <c r="CF275" s="4"/>
      <c r="CG275" s="4"/>
      <c r="CH275" s="4"/>
      <c r="CI275" s="4"/>
    </row>
    <row r="276" spans="1:87" ht="15.75" customHeight="1">
      <c r="A276" s="1"/>
      <c r="B276" s="88"/>
      <c r="C276" s="88"/>
      <c r="D276" s="88"/>
      <c r="E276" s="88"/>
      <c r="F276" s="88"/>
      <c r="G276" s="88"/>
      <c r="H276" s="88"/>
      <c r="I276" s="89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  <c r="AH276" s="4"/>
      <c r="AI276" s="4"/>
      <c r="AJ276" s="4"/>
      <c r="AK276" s="4"/>
      <c r="AL276" s="4"/>
      <c r="AM276" s="4"/>
      <c r="AN276" s="4"/>
      <c r="AO276" s="4"/>
      <c r="AP276" s="4"/>
      <c r="AQ276" s="4"/>
      <c r="AR276" s="4"/>
      <c r="AS276" s="4"/>
      <c r="AT276" s="4"/>
      <c r="AU276" s="4"/>
      <c r="AV276" s="4"/>
      <c r="AW276" s="4"/>
      <c r="AX276" s="4"/>
      <c r="AY276" s="4"/>
      <c r="AZ276" s="4"/>
      <c r="BA276" s="4"/>
      <c r="BB276" s="4"/>
      <c r="BC276" s="4"/>
      <c r="BD276" s="4"/>
      <c r="BE276" s="4"/>
      <c r="BF276" s="4"/>
      <c r="BG276" s="4"/>
      <c r="BH276" s="4"/>
      <c r="BI276" s="4"/>
      <c r="BJ276" s="4"/>
      <c r="BK276" s="4"/>
      <c r="BL276" s="4"/>
      <c r="BM276" s="4"/>
      <c r="BN276" s="4"/>
      <c r="BO276" s="4"/>
      <c r="BP276" s="4"/>
      <c r="BQ276" s="4"/>
      <c r="BR276" s="4"/>
      <c r="BS276" s="4"/>
      <c r="BT276" s="4"/>
      <c r="BU276" s="4"/>
      <c r="BV276" s="4"/>
      <c r="BW276" s="4"/>
      <c r="BX276" s="4"/>
      <c r="BY276" s="4"/>
      <c r="BZ276" s="4"/>
      <c r="CA276" s="4"/>
      <c r="CB276" s="4"/>
      <c r="CC276" s="4"/>
      <c r="CD276" s="4"/>
      <c r="CE276" s="4"/>
      <c r="CF276" s="4"/>
      <c r="CG276" s="4"/>
      <c r="CH276" s="4"/>
      <c r="CI276" s="4"/>
    </row>
    <row r="277" spans="1:87" ht="15.75" customHeight="1">
      <c r="A277" s="1"/>
      <c r="B277" s="88"/>
      <c r="C277" s="88"/>
      <c r="D277" s="88"/>
      <c r="E277" s="88"/>
      <c r="F277" s="88"/>
      <c r="G277" s="88"/>
      <c r="H277" s="88"/>
      <c r="I277" s="89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  <c r="AH277" s="4"/>
      <c r="AI277" s="4"/>
      <c r="AJ277" s="4"/>
      <c r="AK277" s="4"/>
      <c r="AL277" s="4"/>
      <c r="AM277" s="4"/>
      <c r="AN277" s="4"/>
      <c r="AO277" s="4"/>
      <c r="AP277" s="4"/>
      <c r="AQ277" s="4"/>
      <c r="AR277" s="4"/>
      <c r="AS277" s="4"/>
      <c r="AT277" s="4"/>
      <c r="AU277" s="4"/>
      <c r="AV277" s="4"/>
      <c r="AW277" s="4"/>
      <c r="AX277" s="4"/>
      <c r="AY277" s="4"/>
      <c r="AZ277" s="4"/>
      <c r="BA277" s="4"/>
      <c r="BB277" s="4"/>
      <c r="BC277" s="4"/>
      <c r="BD277" s="4"/>
      <c r="BE277" s="4"/>
      <c r="BF277" s="4"/>
      <c r="BG277" s="4"/>
      <c r="BH277" s="4"/>
      <c r="BI277" s="4"/>
      <c r="BJ277" s="4"/>
      <c r="BK277" s="4"/>
      <c r="BL277" s="4"/>
      <c r="BM277" s="4"/>
      <c r="BN277" s="4"/>
      <c r="BO277" s="4"/>
      <c r="BP277" s="4"/>
      <c r="BQ277" s="4"/>
      <c r="BR277" s="4"/>
      <c r="BS277" s="4"/>
      <c r="BT277" s="4"/>
      <c r="BU277" s="4"/>
      <c r="BV277" s="4"/>
      <c r="BW277" s="4"/>
      <c r="BX277" s="4"/>
      <c r="BY277" s="4"/>
      <c r="BZ277" s="4"/>
      <c r="CA277" s="4"/>
      <c r="CB277" s="4"/>
      <c r="CC277" s="4"/>
      <c r="CD277" s="4"/>
      <c r="CE277" s="4"/>
      <c r="CF277" s="4"/>
      <c r="CG277" s="4"/>
      <c r="CH277" s="4"/>
      <c r="CI277" s="4"/>
    </row>
    <row r="278" spans="1:87" ht="15.75" customHeight="1">
      <c r="A278" s="1"/>
      <c r="B278" s="88"/>
      <c r="C278" s="88"/>
      <c r="D278" s="88"/>
      <c r="E278" s="88"/>
      <c r="F278" s="88"/>
      <c r="G278" s="88"/>
      <c r="H278" s="88"/>
      <c r="I278" s="89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  <c r="AH278" s="4"/>
      <c r="AI278" s="4"/>
      <c r="AJ278" s="4"/>
      <c r="AK278" s="4"/>
      <c r="AL278" s="4"/>
      <c r="AM278" s="4"/>
      <c r="AN278" s="4"/>
      <c r="AO278" s="4"/>
      <c r="AP278" s="4"/>
      <c r="AQ278" s="4"/>
      <c r="AR278" s="4"/>
      <c r="AS278" s="4"/>
      <c r="AT278" s="4"/>
      <c r="AU278" s="4"/>
      <c r="AV278" s="4"/>
      <c r="AW278" s="4"/>
      <c r="AX278" s="4"/>
      <c r="AY278" s="4"/>
      <c r="AZ278" s="4"/>
      <c r="BA278" s="4"/>
      <c r="BB278" s="4"/>
      <c r="BC278" s="4"/>
      <c r="BD278" s="4"/>
      <c r="BE278" s="4"/>
      <c r="BF278" s="4"/>
      <c r="BG278" s="4"/>
      <c r="BH278" s="4"/>
      <c r="BI278" s="4"/>
      <c r="BJ278" s="4"/>
      <c r="BK278" s="4"/>
      <c r="BL278" s="4"/>
      <c r="BM278" s="4"/>
      <c r="BN278" s="4"/>
      <c r="BO278" s="4"/>
      <c r="BP278" s="4"/>
      <c r="BQ278" s="4"/>
      <c r="BR278" s="4"/>
      <c r="BS278" s="4"/>
      <c r="BT278" s="4"/>
      <c r="BU278" s="4"/>
      <c r="BV278" s="4"/>
      <c r="BW278" s="4"/>
      <c r="BX278" s="4"/>
      <c r="BY278" s="4"/>
      <c r="BZ278" s="4"/>
      <c r="CA278" s="4"/>
      <c r="CB278" s="4"/>
      <c r="CC278" s="4"/>
      <c r="CD278" s="4"/>
      <c r="CE278" s="4"/>
      <c r="CF278" s="4"/>
      <c r="CG278" s="4"/>
      <c r="CH278" s="4"/>
      <c r="CI278" s="4"/>
    </row>
    <row r="279" spans="1:87" ht="15.75" customHeight="1">
      <c r="A279" s="1"/>
      <c r="B279" s="88"/>
      <c r="C279" s="88"/>
      <c r="D279" s="88"/>
      <c r="E279" s="88"/>
      <c r="F279" s="88"/>
      <c r="G279" s="88"/>
      <c r="H279" s="88"/>
      <c r="I279" s="89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  <c r="AH279" s="4"/>
      <c r="AI279" s="4"/>
      <c r="AJ279" s="4"/>
      <c r="AK279" s="4"/>
      <c r="AL279" s="4"/>
      <c r="AM279" s="4"/>
      <c r="AN279" s="4"/>
      <c r="AO279" s="4"/>
      <c r="AP279" s="4"/>
      <c r="AQ279" s="4"/>
      <c r="AR279" s="4"/>
      <c r="AS279" s="4"/>
      <c r="AT279" s="4"/>
      <c r="AU279" s="4"/>
      <c r="AV279" s="4"/>
      <c r="AW279" s="4"/>
      <c r="AX279" s="4"/>
      <c r="AY279" s="4"/>
      <c r="AZ279" s="4"/>
      <c r="BA279" s="4"/>
      <c r="BB279" s="4"/>
      <c r="BC279" s="4"/>
      <c r="BD279" s="4"/>
      <c r="BE279" s="4"/>
      <c r="BF279" s="4"/>
      <c r="BG279" s="4"/>
      <c r="BH279" s="4"/>
      <c r="BI279" s="4"/>
      <c r="BJ279" s="4"/>
      <c r="BK279" s="4"/>
      <c r="BL279" s="4"/>
      <c r="BM279" s="4"/>
      <c r="BN279" s="4"/>
      <c r="BO279" s="4"/>
      <c r="BP279" s="4"/>
      <c r="BQ279" s="4"/>
      <c r="BR279" s="4"/>
      <c r="BS279" s="4"/>
      <c r="BT279" s="4"/>
      <c r="BU279" s="4"/>
      <c r="BV279" s="4"/>
      <c r="BW279" s="4"/>
      <c r="BX279" s="4"/>
      <c r="BY279" s="4"/>
      <c r="BZ279" s="4"/>
      <c r="CA279" s="4"/>
      <c r="CB279" s="4"/>
      <c r="CC279" s="4"/>
      <c r="CD279" s="4"/>
      <c r="CE279" s="4"/>
      <c r="CF279" s="4"/>
      <c r="CG279" s="4"/>
      <c r="CH279" s="4"/>
      <c r="CI279" s="4"/>
    </row>
    <row r="280" spans="1:87" ht="15.75" customHeight="1">
      <c r="A280" s="1"/>
      <c r="B280" s="88"/>
      <c r="C280" s="88"/>
      <c r="D280" s="88"/>
      <c r="E280" s="88"/>
      <c r="F280" s="88"/>
      <c r="G280" s="88"/>
      <c r="H280" s="88"/>
      <c r="I280" s="89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  <c r="AH280" s="4"/>
      <c r="AI280" s="4"/>
      <c r="AJ280" s="4"/>
      <c r="AK280" s="4"/>
      <c r="AL280" s="4"/>
      <c r="AM280" s="4"/>
      <c r="AN280" s="4"/>
      <c r="AO280" s="4"/>
      <c r="AP280" s="4"/>
      <c r="AQ280" s="4"/>
      <c r="AR280" s="4"/>
      <c r="AS280" s="4"/>
      <c r="AT280" s="4"/>
      <c r="AU280" s="4"/>
      <c r="AV280" s="4"/>
      <c r="AW280" s="4"/>
      <c r="AX280" s="4"/>
      <c r="AY280" s="4"/>
      <c r="AZ280" s="4"/>
      <c r="BA280" s="4"/>
      <c r="BB280" s="4"/>
      <c r="BC280" s="4"/>
      <c r="BD280" s="4"/>
      <c r="BE280" s="4"/>
      <c r="BF280" s="4"/>
      <c r="BG280" s="4"/>
      <c r="BH280" s="4"/>
      <c r="BI280" s="4"/>
      <c r="BJ280" s="4"/>
      <c r="BK280" s="4"/>
      <c r="BL280" s="4"/>
      <c r="BM280" s="4"/>
      <c r="BN280" s="4"/>
      <c r="BO280" s="4"/>
      <c r="BP280" s="4"/>
      <c r="BQ280" s="4"/>
      <c r="BR280" s="4"/>
      <c r="BS280" s="4"/>
      <c r="BT280" s="4"/>
      <c r="BU280" s="4"/>
      <c r="BV280" s="4"/>
      <c r="BW280" s="4"/>
      <c r="BX280" s="4"/>
      <c r="BY280" s="4"/>
      <c r="BZ280" s="4"/>
      <c r="CA280" s="4"/>
      <c r="CB280" s="4"/>
      <c r="CC280" s="4"/>
      <c r="CD280" s="4"/>
      <c r="CE280" s="4"/>
      <c r="CF280" s="4"/>
      <c r="CG280" s="4"/>
      <c r="CH280" s="4"/>
      <c r="CI280" s="4"/>
    </row>
    <row r="281" spans="1:87" ht="15.75" customHeight="1">
      <c r="A281" s="1"/>
      <c r="B281" s="88"/>
      <c r="C281" s="88"/>
      <c r="D281" s="88"/>
      <c r="E281" s="88"/>
      <c r="F281" s="88"/>
      <c r="G281" s="88"/>
      <c r="H281" s="88"/>
      <c r="I281" s="89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  <c r="AH281" s="4"/>
      <c r="AI281" s="4"/>
      <c r="AJ281" s="4"/>
      <c r="AK281" s="4"/>
      <c r="AL281" s="4"/>
      <c r="AM281" s="4"/>
      <c r="AN281" s="4"/>
      <c r="AO281" s="4"/>
      <c r="AP281" s="4"/>
      <c r="AQ281" s="4"/>
      <c r="AR281" s="4"/>
      <c r="AS281" s="4"/>
      <c r="AT281" s="4"/>
      <c r="AU281" s="4"/>
      <c r="AV281" s="4"/>
      <c r="AW281" s="4"/>
      <c r="AX281" s="4"/>
      <c r="AY281" s="4"/>
      <c r="AZ281" s="4"/>
      <c r="BA281" s="4"/>
      <c r="BB281" s="4"/>
      <c r="BC281" s="4"/>
      <c r="BD281" s="4"/>
      <c r="BE281" s="4"/>
      <c r="BF281" s="4"/>
      <c r="BG281" s="4"/>
      <c r="BH281" s="4"/>
      <c r="BI281" s="4"/>
      <c r="BJ281" s="4"/>
      <c r="BK281" s="4"/>
      <c r="BL281" s="4"/>
      <c r="BM281" s="4"/>
      <c r="BN281" s="4"/>
      <c r="BO281" s="4"/>
      <c r="BP281" s="4"/>
      <c r="BQ281" s="4"/>
      <c r="BR281" s="4"/>
      <c r="BS281" s="4"/>
      <c r="BT281" s="4"/>
      <c r="BU281" s="4"/>
      <c r="BV281" s="4"/>
      <c r="BW281" s="4"/>
      <c r="BX281" s="4"/>
      <c r="BY281" s="4"/>
      <c r="BZ281" s="4"/>
      <c r="CA281" s="4"/>
      <c r="CB281" s="4"/>
      <c r="CC281" s="4"/>
      <c r="CD281" s="4"/>
      <c r="CE281" s="4"/>
      <c r="CF281" s="4"/>
      <c r="CG281" s="4"/>
      <c r="CH281" s="4"/>
      <c r="CI281" s="4"/>
    </row>
    <row r="282" spans="1:87" ht="15.75" customHeight="1">
      <c r="A282" s="1"/>
      <c r="B282" s="88"/>
      <c r="C282" s="88"/>
      <c r="D282" s="88"/>
      <c r="E282" s="88"/>
      <c r="F282" s="88"/>
      <c r="G282" s="88"/>
      <c r="H282" s="88"/>
      <c r="I282" s="89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  <c r="AH282" s="4"/>
      <c r="AI282" s="4"/>
      <c r="AJ282" s="4"/>
      <c r="AK282" s="4"/>
      <c r="AL282" s="4"/>
      <c r="AM282" s="4"/>
      <c r="AN282" s="4"/>
      <c r="AO282" s="4"/>
      <c r="AP282" s="4"/>
      <c r="AQ282" s="4"/>
      <c r="AR282" s="4"/>
      <c r="AS282" s="4"/>
      <c r="AT282" s="4"/>
      <c r="AU282" s="4"/>
      <c r="AV282" s="4"/>
      <c r="AW282" s="4"/>
      <c r="AX282" s="4"/>
      <c r="AY282" s="4"/>
      <c r="AZ282" s="4"/>
      <c r="BA282" s="4"/>
      <c r="BB282" s="4"/>
      <c r="BC282" s="4"/>
      <c r="BD282" s="4"/>
      <c r="BE282" s="4"/>
      <c r="BF282" s="4"/>
      <c r="BG282" s="4"/>
      <c r="BH282" s="4"/>
      <c r="BI282" s="4"/>
      <c r="BJ282" s="4"/>
      <c r="BK282" s="4"/>
      <c r="BL282" s="4"/>
      <c r="BM282" s="4"/>
      <c r="BN282" s="4"/>
      <c r="BO282" s="4"/>
      <c r="BP282" s="4"/>
      <c r="BQ282" s="4"/>
      <c r="BR282" s="4"/>
      <c r="BS282" s="4"/>
      <c r="BT282" s="4"/>
      <c r="BU282" s="4"/>
      <c r="BV282" s="4"/>
      <c r="BW282" s="4"/>
      <c r="BX282" s="4"/>
      <c r="BY282" s="4"/>
      <c r="BZ282" s="4"/>
      <c r="CA282" s="4"/>
      <c r="CB282" s="4"/>
      <c r="CC282" s="4"/>
      <c r="CD282" s="4"/>
      <c r="CE282" s="4"/>
      <c r="CF282" s="4"/>
      <c r="CG282" s="4"/>
      <c r="CH282" s="4"/>
      <c r="CI282" s="4"/>
    </row>
    <row r="283" spans="1:87" ht="15.75" customHeight="1">
      <c r="A283" s="1"/>
      <c r="B283" s="88"/>
      <c r="C283" s="88"/>
      <c r="D283" s="88"/>
      <c r="E283" s="88"/>
      <c r="F283" s="88"/>
      <c r="G283" s="88"/>
      <c r="H283" s="88"/>
      <c r="I283" s="89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  <c r="AH283" s="4"/>
      <c r="AI283" s="4"/>
      <c r="AJ283" s="4"/>
      <c r="AK283" s="4"/>
      <c r="AL283" s="4"/>
      <c r="AM283" s="4"/>
      <c r="AN283" s="4"/>
      <c r="AO283" s="4"/>
      <c r="AP283" s="4"/>
      <c r="AQ283" s="4"/>
      <c r="AR283" s="4"/>
      <c r="AS283" s="4"/>
      <c r="AT283" s="4"/>
      <c r="AU283" s="4"/>
      <c r="AV283" s="4"/>
      <c r="AW283" s="4"/>
      <c r="AX283" s="4"/>
      <c r="AY283" s="4"/>
      <c r="AZ283" s="4"/>
      <c r="BA283" s="4"/>
      <c r="BB283" s="4"/>
      <c r="BC283" s="4"/>
      <c r="BD283" s="4"/>
      <c r="BE283" s="4"/>
      <c r="BF283" s="4"/>
      <c r="BG283" s="4"/>
      <c r="BH283" s="4"/>
      <c r="BI283" s="4"/>
      <c r="BJ283" s="4"/>
      <c r="BK283" s="4"/>
      <c r="BL283" s="4"/>
      <c r="BM283" s="4"/>
      <c r="BN283" s="4"/>
      <c r="BO283" s="4"/>
      <c r="BP283" s="4"/>
      <c r="BQ283" s="4"/>
      <c r="BR283" s="4"/>
      <c r="BS283" s="4"/>
      <c r="BT283" s="4"/>
      <c r="BU283" s="4"/>
      <c r="BV283" s="4"/>
      <c r="BW283" s="4"/>
      <c r="BX283" s="4"/>
      <c r="BY283" s="4"/>
      <c r="BZ283" s="4"/>
      <c r="CA283" s="4"/>
      <c r="CB283" s="4"/>
      <c r="CC283" s="4"/>
      <c r="CD283" s="4"/>
      <c r="CE283" s="4"/>
      <c r="CF283" s="4"/>
      <c r="CG283" s="4"/>
      <c r="CH283" s="4"/>
      <c r="CI283" s="4"/>
    </row>
    <row r="284" spans="1:87" ht="15.75" customHeight="1">
      <c r="A284" s="1"/>
      <c r="B284" s="88"/>
      <c r="C284" s="88"/>
      <c r="D284" s="88"/>
      <c r="E284" s="88"/>
      <c r="F284" s="88"/>
      <c r="G284" s="88"/>
      <c r="H284" s="88"/>
      <c r="I284" s="89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  <c r="AG284" s="4"/>
      <c r="AH284" s="4"/>
      <c r="AI284" s="4"/>
      <c r="AJ284" s="4"/>
      <c r="AK284" s="4"/>
      <c r="AL284" s="4"/>
      <c r="AM284" s="4"/>
      <c r="AN284" s="4"/>
      <c r="AO284" s="4"/>
      <c r="AP284" s="4"/>
      <c r="AQ284" s="4"/>
      <c r="AR284" s="4"/>
      <c r="AS284" s="4"/>
      <c r="AT284" s="4"/>
      <c r="AU284" s="4"/>
      <c r="AV284" s="4"/>
      <c r="AW284" s="4"/>
      <c r="AX284" s="4"/>
      <c r="AY284" s="4"/>
      <c r="AZ284" s="4"/>
      <c r="BA284" s="4"/>
      <c r="BB284" s="4"/>
      <c r="BC284" s="4"/>
      <c r="BD284" s="4"/>
      <c r="BE284" s="4"/>
      <c r="BF284" s="4"/>
      <c r="BG284" s="4"/>
      <c r="BH284" s="4"/>
      <c r="BI284" s="4"/>
      <c r="BJ284" s="4"/>
      <c r="BK284" s="4"/>
      <c r="BL284" s="4"/>
      <c r="BM284" s="4"/>
      <c r="BN284" s="4"/>
      <c r="BO284" s="4"/>
      <c r="BP284" s="4"/>
      <c r="BQ284" s="4"/>
      <c r="BR284" s="4"/>
      <c r="BS284" s="4"/>
      <c r="BT284" s="4"/>
      <c r="BU284" s="4"/>
      <c r="BV284" s="4"/>
      <c r="BW284" s="4"/>
      <c r="BX284" s="4"/>
      <c r="BY284" s="4"/>
      <c r="BZ284" s="4"/>
      <c r="CA284" s="4"/>
      <c r="CB284" s="4"/>
      <c r="CC284" s="4"/>
      <c r="CD284" s="4"/>
      <c r="CE284" s="4"/>
      <c r="CF284" s="4"/>
      <c r="CG284" s="4"/>
      <c r="CH284" s="4"/>
      <c r="CI284" s="4"/>
    </row>
    <row r="285" spans="1:87" ht="15.75" customHeight="1">
      <c r="A285" s="1"/>
      <c r="B285" s="88"/>
      <c r="C285" s="88"/>
      <c r="D285" s="88"/>
      <c r="E285" s="88"/>
      <c r="F285" s="88"/>
      <c r="G285" s="88"/>
      <c r="H285" s="88"/>
      <c r="I285" s="89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4"/>
      <c r="AH285" s="4"/>
      <c r="AI285" s="4"/>
      <c r="AJ285" s="4"/>
      <c r="AK285" s="4"/>
      <c r="AL285" s="4"/>
      <c r="AM285" s="4"/>
      <c r="AN285" s="4"/>
      <c r="AO285" s="4"/>
      <c r="AP285" s="4"/>
      <c r="AQ285" s="4"/>
      <c r="AR285" s="4"/>
      <c r="AS285" s="4"/>
      <c r="AT285" s="4"/>
      <c r="AU285" s="4"/>
      <c r="AV285" s="4"/>
      <c r="AW285" s="4"/>
      <c r="AX285" s="4"/>
      <c r="AY285" s="4"/>
      <c r="AZ285" s="4"/>
      <c r="BA285" s="4"/>
      <c r="BB285" s="4"/>
      <c r="BC285" s="4"/>
      <c r="BD285" s="4"/>
      <c r="BE285" s="4"/>
      <c r="BF285" s="4"/>
      <c r="BG285" s="4"/>
      <c r="BH285" s="4"/>
      <c r="BI285" s="4"/>
      <c r="BJ285" s="4"/>
      <c r="BK285" s="4"/>
      <c r="BL285" s="4"/>
      <c r="BM285" s="4"/>
      <c r="BN285" s="4"/>
      <c r="BO285" s="4"/>
      <c r="BP285" s="4"/>
      <c r="BQ285" s="4"/>
      <c r="BR285" s="4"/>
      <c r="BS285" s="4"/>
      <c r="BT285" s="4"/>
      <c r="BU285" s="4"/>
      <c r="BV285" s="4"/>
      <c r="BW285" s="4"/>
      <c r="BX285" s="4"/>
      <c r="BY285" s="4"/>
      <c r="BZ285" s="4"/>
      <c r="CA285" s="4"/>
      <c r="CB285" s="4"/>
      <c r="CC285" s="4"/>
      <c r="CD285" s="4"/>
      <c r="CE285" s="4"/>
      <c r="CF285" s="4"/>
      <c r="CG285" s="4"/>
      <c r="CH285" s="4"/>
      <c r="CI285" s="4"/>
    </row>
    <row r="286" spans="1:87" ht="15.75" customHeight="1">
      <c r="A286" s="1"/>
      <c r="B286" s="88"/>
      <c r="C286" s="88"/>
      <c r="D286" s="88"/>
      <c r="E286" s="88"/>
      <c r="F286" s="88"/>
      <c r="G286" s="88"/>
      <c r="H286" s="88"/>
      <c r="I286" s="89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  <c r="AH286" s="4"/>
      <c r="AI286" s="4"/>
      <c r="AJ286" s="4"/>
      <c r="AK286" s="4"/>
      <c r="AL286" s="4"/>
      <c r="AM286" s="4"/>
      <c r="AN286" s="4"/>
      <c r="AO286" s="4"/>
      <c r="AP286" s="4"/>
      <c r="AQ286" s="4"/>
      <c r="AR286" s="4"/>
      <c r="AS286" s="4"/>
      <c r="AT286" s="4"/>
      <c r="AU286" s="4"/>
      <c r="AV286" s="4"/>
      <c r="AW286" s="4"/>
      <c r="AX286" s="4"/>
      <c r="AY286" s="4"/>
      <c r="AZ286" s="4"/>
      <c r="BA286" s="4"/>
      <c r="BB286" s="4"/>
      <c r="BC286" s="4"/>
      <c r="BD286" s="4"/>
      <c r="BE286" s="4"/>
      <c r="BF286" s="4"/>
      <c r="BG286" s="4"/>
      <c r="BH286" s="4"/>
      <c r="BI286" s="4"/>
      <c r="BJ286" s="4"/>
      <c r="BK286" s="4"/>
      <c r="BL286" s="4"/>
      <c r="BM286" s="4"/>
      <c r="BN286" s="4"/>
      <c r="BO286" s="4"/>
      <c r="BP286" s="4"/>
      <c r="BQ286" s="4"/>
      <c r="BR286" s="4"/>
      <c r="BS286" s="4"/>
      <c r="BT286" s="4"/>
      <c r="BU286" s="4"/>
      <c r="BV286" s="4"/>
      <c r="BW286" s="4"/>
      <c r="BX286" s="4"/>
      <c r="BY286" s="4"/>
      <c r="BZ286" s="4"/>
      <c r="CA286" s="4"/>
      <c r="CB286" s="4"/>
      <c r="CC286" s="4"/>
      <c r="CD286" s="4"/>
      <c r="CE286" s="4"/>
      <c r="CF286" s="4"/>
      <c r="CG286" s="4"/>
      <c r="CH286" s="4"/>
      <c r="CI286" s="4"/>
    </row>
    <row r="287" spans="1:87" ht="15.75" customHeight="1">
      <c r="A287" s="1"/>
      <c r="B287" s="88"/>
      <c r="C287" s="88"/>
      <c r="D287" s="88"/>
      <c r="E287" s="88"/>
      <c r="F287" s="88"/>
      <c r="G287" s="88"/>
      <c r="H287" s="88"/>
      <c r="I287" s="89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  <c r="AH287" s="4"/>
      <c r="AI287" s="4"/>
      <c r="AJ287" s="4"/>
      <c r="AK287" s="4"/>
      <c r="AL287" s="4"/>
      <c r="AM287" s="4"/>
      <c r="AN287" s="4"/>
      <c r="AO287" s="4"/>
      <c r="AP287" s="4"/>
      <c r="AQ287" s="4"/>
      <c r="AR287" s="4"/>
      <c r="AS287" s="4"/>
      <c r="AT287" s="4"/>
      <c r="AU287" s="4"/>
      <c r="AV287" s="4"/>
      <c r="AW287" s="4"/>
      <c r="AX287" s="4"/>
      <c r="AY287" s="4"/>
      <c r="AZ287" s="4"/>
      <c r="BA287" s="4"/>
      <c r="BB287" s="4"/>
      <c r="BC287" s="4"/>
      <c r="BD287" s="4"/>
      <c r="BE287" s="4"/>
      <c r="BF287" s="4"/>
      <c r="BG287" s="4"/>
      <c r="BH287" s="4"/>
      <c r="BI287" s="4"/>
      <c r="BJ287" s="4"/>
      <c r="BK287" s="4"/>
      <c r="BL287" s="4"/>
      <c r="BM287" s="4"/>
      <c r="BN287" s="4"/>
      <c r="BO287" s="4"/>
      <c r="BP287" s="4"/>
      <c r="BQ287" s="4"/>
      <c r="BR287" s="4"/>
      <c r="BS287" s="4"/>
      <c r="BT287" s="4"/>
      <c r="BU287" s="4"/>
      <c r="BV287" s="4"/>
      <c r="BW287" s="4"/>
      <c r="BX287" s="4"/>
      <c r="BY287" s="4"/>
      <c r="BZ287" s="4"/>
      <c r="CA287" s="4"/>
      <c r="CB287" s="4"/>
      <c r="CC287" s="4"/>
      <c r="CD287" s="4"/>
      <c r="CE287" s="4"/>
      <c r="CF287" s="4"/>
      <c r="CG287" s="4"/>
      <c r="CH287" s="4"/>
      <c r="CI287" s="4"/>
    </row>
    <row r="288" spans="1:87" ht="15.75" customHeight="1">
      <c r="A288" s="1"/>
      <c r="B288" s="88"/>
      <c r="C288" s="88"/>
      <c r="D288" s="88"/>
      <c r="E288" s="88"/>
      <c r="F288" s="88"/>
      <c r="G288" s="88"/>
      <c r="H288" s="88"/>
      <c r="I288" s="89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  <c r="AH288" s="4"/>
      <c r="AI288" s="4"/>
      <c r="AJ288" s="4"/>
      <c r="AK288" s="4"/>
      <c r="AL288" s="4"/>
      <c r="AM288" s="4"/>
      <c r="AN288" s="4"/>
      <c r="AO288" s="4"/>
      <c r="AP288" s="4"/>
      <c r="AQ288" s="4"/>
      <c r="AR288" s="4"/>
      <c r="AS288" s="4"/>
      <c r="AT288" s="4"/>
      <c r="AU288" s="4"/>
      <c r="AV288" s="4"/>
      <c r="AW288" s="4"/>
      <c r="AX288" s="4"/>
      <c r="AY288" s="4"/>
      <c r="AZ288" s="4"/>
      <c r="BA288" s="4"/>
      <c r="BB288" s="4"/>
      <c r="BC288" s="4"/>
      <c r="BD288" s="4"/>
      <c r="BE288" s="4"/>
      <c r="BF288" s="4"/>
      <c r="BG288" s="4"/>
      <c r="BH288" s="4"/>
      <c r="BI288" s="4"/>
      <c r="BJ288" s="4"/>
      <c r="BK288" s="4"/>
      <c r="BL288" s="4"/>
      <c r="BM288" s="4"/>
      <c r="BN288" s="4"/>
      <c r="BO288" s="4"/>
      <c r="BP288" s="4"/>
      <c r="BQ288" s="4"/>
      <c r="BR288" s="4"/>
      <c r="BS288" s="4"/>
      <c r="BT288" s="4"/>
      <c r="BU288" s="4"/>
      <c r="BV288" s="4"/>
      <c r="BW288" s="4"/>
      <c r="BX288" s="4"/>
      <c r="BY288" s="4"/>
      <c r="BZ288" s="4"/>
      <c r="CA288" s="4"/>
      <c r="CB288" s="4"/>
      <c r="CC288" s="4"/>
      <c r="CD288" s="4"/>
      <c r="CE288" s="4"/>
      <c r="CF288" s="4"/>
      <c r="CG288" s="4"/>
      <c r="CH288" s="4"/>
      <c r="CI288" s="4"/>
    </row>
  </sheetData>
  <sheetProtection algorithmName="SHA-512" hashValue="8rAo2n78UC+BXJ03kJeNkHfbJQZofzhcoFrh/lkjjuz1OZTl6SjZ03D/amJhEzyKJTwDCuiBQQu+jCSjo7CylA==" saltValue="ynva+nBrrQl+BS46cxO1OA==" spinCount="100000" sheet="1" objects="1" scenarios="1" formatCells="0"/>
  <protectedRanges>
    <protectedRange sqref="F7:F13 F16:F22 F31 F38:F39 F41 F45:F50 F53:F58 F60:F63 F65:F66 F68:F72 F75 F78" name="Quantidade"/>
  </protectedRanges>
  <mergeCells count="28">
    <mergeCell ref="B51:I51"/>
    <mergeCell ref="B14:I14"/>
    <mergeCell ref="B43:I43"/>
    <mergeCell ref="B44:I44"/>
    <mergeCell ref="B29:I29"/>
    <mergeCell ref="B30:I30"/>
    <mergeCell ref="B26:F26"/>
    <mergeCell ref="B32:I32"/>
    <mergeCell ref="B33:I33"/>
    <mergeCell ref="B34:I34"/>
    <mergeCell ref="B36:I36"/>
    <mergeCell ref="B37:I37"/>
    <mergeCell ref="B40:I40"/>
    <mergeCell ref="B25:F25"/>
    <mergeCell ref="B67:I67"/>
    <mergeCell ref="B64:I64"/>
    <mergeCell ref="B84:I84"/>
    <mergeCell ref="B86:I86"/>
    <mergeCell ref="D88:I88"/>
    <mergeCell ref="B74:I74"/>
    <mergeCell ref="B77:I77"/>
    <mergeCell ref="B81:F81"/>
    <mergeCell ref="B80:C80"/>
    <mergeCell ref="B3:C3"/>
    <mergeCell ref="B4:I4"/>
    <mergeCell ref="B15:I15"/>
    <mergeCell ref="B5:I5"/>
    <mergeCell ref="B6:I6"/>
  </mergeCells>
  <pageMargins left="0.19685039370078741" right="0.19685039370078741" top="0.39370078740157483" bottom="0.39370078740157483" header="0" footer="0"/>
  <pageSetup paperSize="9" scale="55" orientation="landscape" r:id="rId1"/>
  <ignoredErrors>
    <ignoredError sqref="H48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 de qualificação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Cecilia</dc:creator>
  <cp:lastModifiedBy>PPGCS PPGGCS</cp:lastModifiedBy>
  <cp:lastPrinted>2015-02-11T19:06:57Z</cp:lastPrinted>
  <dcterms:created xsi:type="dcterms:W3CDTF">2010-11-16T23:12:06Z</dcterms:created>
  <dcterms:modified xsi:type="dcterms:W3CDTF">2019-08-27T12:13:32Z</dcterms:modified>
</cp:coreProperties>
</file>